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 activeTab="5"/>
  </bookViews>
  <sheets>
    <sheet name="Rekapitulace" sheetId="1" r:id="rId1"/>
    <sheet name="2016" sheetId="3" r:id="rId2"/>
    <sheet name="2017" sheetId="4" r:id="rId3"/>
    <sheet name="2018" sheetId="5" r:id="rId4"/>
    <sheet name="2019" sheetId="6" r:id="rId5"/>
    <sheet name="2020" sheetId="7" r:id="rId6"/>
  </sheets>
  <calcPr calcId="144525"/>
</workbook>
</file>

<file path=xl/calcChain.xml><?xml version="1.0" encoding="utf-8"?>
<calcChain xmlns="http://schemas.openxmlformats.org/spreadsheetml/2006/main">
  <c r="O6" i="3" l="1"/>
  <c r="AL23" i="7"/>
  <c r="AJ23" i="7"/>
  <c r="AH23" i="7"/>
  <c r="AF23" i="7"/>
  <c r="AD23" i="7"/>
  <c r="AB23" i="7"/>
  <c r="Z23" i="7"/>
  <c r="X23" i="7"/>
  <c r="V23" i="7"/>
  <c r="T23" i="7"/>
  <c r="R23" i="7"/>
  <c r="P23" i="7"/>
  <c r="AK22" i="7"/>
  <c r="AI22" i="7"/>
  <c r="AG22" i="7"/>
  <c r="AE22" i="7"/>
  <c r="AC22" i="7"/>
  <c r="AA22" i="7"/>
  <c r="Y22" i="7"/>
  <c r="K22" i="7" s="1"/>
  <c r="L22" i="7" s="1"/>
  <c r="W22" i="7"/>
  <c r="U22" i="7"/>
  <c r="S22" i="7"/>
  <c r="Q22" i="7"/>
  <c r="O22" i="7"/>
  <c r="M22" i="7"/>
  <c r="N22" i="7" s="1"/>
  <c r="I22" i="7"/>
  <c r="J22" i="7" s="1"/>
  <c r="G22" i="7"/>
  <c r="H22" i="7" s="1"/>
  <c r="E22" i="7"/>
  <c r="F22" i="7" s="1"/>
  <c r="AK21" i="7"/>
  <c r="AI21" i="7"/>
  <c r="AG21" i="7"/>
  <c r="AE21" i="7"/>
  <c r="AC21" i="7"/>
  <c r="AA21" i="7"/>
  <c r="Y21" i="7"/>
  <c r="W21" i="7"/>
  <c r="U21" i="7"/>
  <c r="S21" i="7"/>
  <c r="Q21" i="7"/>
  <c r="O21" i="7"/>
  <c r="M21" i="7"/>
  <c r="N21" i="7" s="1"/>
  <c r="I21" i="7"/>
  <c r="J21" i="7" s="1"/>
  <c r="G21" i="7"/>
  <c r="H21" i="7" s="1"/>
  <c r="E21" i="7"/>
  <c r="F21" i="7" s="1"/>
  <c r="AK20" i="7"/>
  <c r="AI20" i="7"/>
  <c r="AG20" i="7"/>
  <c r="AE20" i="7"/>
  <c r="AC20" i="7"/>
  <c r="AA20" i="7"/>
  <c r="Y20" i="7"/>
  <c r="W20" i="7"/>
  <c r="U20" i="7"/>
  <c r="S20" i="7"/>
  <c r="Q20" i="7"/>
  <c r="G20" i="7" s="1"/>
  <c r="H20" i="7" s="1"/>
  <c r="O20" i="7"/>
  <c r="M20" i="7"/>
  <c r="N20" i="7" s="1"/>
  <c r="I20" i="7"/>
  <c r="J20" i="7" s="1"/>
  <c r="E20" i="7"/>
  <c r="F20" i="7" s="1"/>
  <c r="AK19" i="7"/>
  <c r="AI19" i="7"/>
  <c r="AG19" i="7"/>
  <c r="AE19" i="7"/>
  <c r="AC19" i="7"/>
  <c r="AA19" i="7"/>
  <c r="Y19" i="7"/>
  <c r="W19" i="7"/>
  <c r="G19" i="7" s="1"/>
  <c r="H19" i="7" s="1"/>
  <c r="U19" i="7"/>
  <c r="C19" i="7" s="1"/>
  <c r="D19" i="7" s="1"/>
  <c r="S19" i="7"/>
  <c r="Q19" i="7"/>
  <c r="O19" i="7"/>
  <c r="M19" i="7"/>
  <c r="N19" i="7" s="1"/>
  <c r="I19" i="7"/>
  <c r="J19" i="7" s="1"/>
  <c r="E19" i="7"/>
  <c r="F19" i="7" s="1"/>
  <c r="AK18" i="7"/>
  <c r="AI18" i="7"/>
  <c r="AG18" i="7"/>
  <c r="AE18" i="7"/>
  <c r="AC18" i="7"/>
  <c r="AA18" i="7"/>
  <c r="Y18" i="7"/>
  <c r="K18" i="7" s="1"/>
  <c r="L18" i="7" s="1"/>
  <c r="W18" i="7"/>
  <c r="U18" i="7"/>
  <c r="S18" i="7"/>
  <c r="Q18" i="7"/>
  <c r="O18" i="7"/>
  <c r="M18" i="7"/>
  <c r="N18" i="7" s="1"/>
  <c r="I18" i="7"/>
  <c r="J18" i="7" s="1"/>
  <c r="E18" i="7"/>
  <c r="F18" i="7" s="1"/>
  <c r="AK17" i="7"/>
  <c r="AI17" i="7"/>
  <c r="AG17" i="7"/>
  <c r="AE17" i="7"/>
  <c r="AC17" i="7"/>
  <c r="AA17" i="7"/>
  <c r="Y17" i="7"/>
  <c r="W17" i="7"/>
  <c r="U17" i="7"/>
  <c r="S17" i="7"/>
  <c r="Q17" i="7"/>
  <c r="O17" i="7"/>
  <c r="M17" i="7"/>
  <c r="N17" i="7" s="1"/>
  <c r="I17" i="7"/>
  <c r="J17" i="7" s="1"/>
  <c r="E17" i="7"/>
  <c r="F17" i="7" s="1"/>
  <c r="AK16" i="7"/>
  <c r="AI16" i="7"/>
  <c r="AG16" i="7"/>
  <c r="AE16" i="7"/>
  <c r="AC16" i="7"/>
  <c r="AA16" i="7"/>
  <c r="Y16" i="7"/>
  <c r="W16" i="7"/>
  <c r="G16" i="7" s="1"/>
  <c r="H16" i="7" s="1"/>
  <c r="U16" i="7"/>
  <c r="S16" i="7"/>
  <c r="Q16" i="7"/>
  <c r="O16" i="7"/>
  <c r="M16" i="7"/>
  <c r="N16" i="7" s="1"/>
  <c r="I16" i="7"/>
  <c r="J16" i="7" s="1"/>
  <c r="E16" i="7"/>
  <c r="F16" i="7" s="1"/>
  <c r="AK15" i="7"/>
  <c r="AI15" i="7"/>
  <c r="AG15" i="7"/>
  <c r="AE15" i="7"/>
  <c r="AC15" i="7"/>
  <c r="AA15" i="7"/>
  <c r="Y15" i="7"/>
  <c r="W15" i="7"/>
  <c r="U15" i="7"/>
  <c r="S15" i="7"/>
  <c r="Q15" i="7"/>
  <c r="O15" i="7"/>
  <c r="M15" i="7"/>
  <c r="N15" i="7" s="1"/>
  <c r="K15" i="7"/>
  <c r="L15" i="7" s="1"/>
  <c r="I15" i="7"/>
  <c r="J15" i="7" s="1"/>
  <c r="E15" i="7"/>
  <c r="F15" i="7" s="1"/>
  <c r="AK14" i="7"/>
  <c r="AI14" i="7"/>
  <c r="AG14" i="7"/>
  <c r="AE14" i="7"/>
  <c r="AC14" i="7"/>
  <c r="AA14" i="7"/>
  <c r="Y14" i="7"/>
  <c r="W14" i="7"/>
  <c r="U14" i="7"/>
  <c r="S14" i="7"/>
  <c r="Q14" i="7"/>
  <c r="G14" i="7" s="1"/>
  <c r="H14" i="7" s="1"/>
  <c r="O14" i="7"/>
  <c r="M14" i="7"/>
  <c r="N14" i="7" s="1"/>
  <c r="K14" i="7"/>
  <c r="L14" i="7" s="1"/>
  <c r="I14" i="7"/>
  <c r="J14" i="7" s="1"/>
  <c r="E14" i="7"/>
  <c r="F14" i="7" s="1"/>
  <c r="AK13" i="7"/>
  <c r="AI13" i="7"/>
  <c r="AG13" i="7"/>
  <c r="AE13" i="7"/>
  <c r="AC13" i="7"/>
  <c r="AA13" i="7"/>
  <c r="Y13" i="7"/>
  <c r="W13" i="7"/>
  <c r="U13" i="7"/>
  <c r="S13" i="7"/>
  <c r="Q13" i="7"/>
  <c r="G13" i="7" s="1"/>
  <c r="O13" i="7"/>
  <c r="M13" i="7"/>
  <c r="N13" i="7" s="1"/>
  <c r="I13" i="7"/>
  <c r="J13" i="7" s="1"/>
  <c r="E13" i="7"/>
  <c r="F13" i="7" s="1"/>
  <c r="AK12" i="7"/>
  <c r="AI12" i="7"/>
  <c r="AG12" i="7"/>
  <c r="AE12" i="7"/>
  <c r="AC12" i="7"/>
  <c r="AA12" i="7"/>
  <c r="Y12" i="7"/>
  <c r="K12" i="7" s="1"/>
  <c r="L12" i="7" s="1"/>
  <c r="W12" i="7"/>
  <c r="U12" i="7"/>
  <c r="S12" i="7"/>
  <c r="Q12" i="7"/>
  <c r="O12" i="7"/>
  <c r="M12" i="7"/>
  <c r="N12" i="7" s="1"/>
  <c r="I12" i="7"/>
  <c r="J12" i="7" s="1"/>
  <c r="E12" i="7"/>
  <c r="F12" i="7" s="1"/>
  <c r="AK11" i="7"/>
  <c r="AI11" i="7"/>
  <c r="AG11" i="7"/>
  <c r="AE11" i="7"/>
  <c r="AC11" i="7"/>
  <c r="AA11" i="7"/>
  <c r="Y11" i="7"/>
  <c r="W11" i="7"/>
  <c r="U11" i="7"/>
  <c r="S11" i="7"/>
  <c r="Q11" i="7"/>
  <c r="O11" i="7"/>
  <c r="M11" i="7"/>
  <c r="N11" i="7" s="1"/>
  <c r="I11" i="7"/>
  <c r="J11" i="7" s="1"/>
  <c r="G11" i="7"/>
  <c r="H11" i="7" s="1"/>
  <c r="E11" i="7"/>
  <c r="F11" i="7" s="1"/>
  <c r="AK10" i="7"/>
  <c r="AI10" i="7"/>
  <c r="AG10" i="7"/>
  <c r="AE10" i="7"/>
  <c r="AC10" i="7"/>
  <c r="AA10" i="7"/>
  <c r="Y10" i="7"/>
  <c r="W10" i="7"/>
  <c r="U10" i="7"/>
  <c r="S10" i="7"/>
  <c r="Q10" i="7"/>
  <c r="G10" i="7" s="1"/>
  <c r="H10" i="7" s="1"/>
  <c r="O10" i="7"/>
  <c r="M10" i="7"/>
  <c r="N10" i="7" s="1"/>
  <c r="K10" i="7"/>
  <c r="L10" i="7" s="1"/>
  <c r="I10" i="7"/>
  <c r="J10" i="7" s="1"/>
  <c r="E10" i="7"/>
  <c r="F10" i="7" s="1"/>
  <c r="AK9" i="7"/>
  <c r="AI9" i="7"/>
  <c r="AG9" i="7"/>
  <c r="AE9" i="7"/>
  <c r="AC9" i="7"/>
  <c r="AA9" i="7"/>
  <c r="Y9" i="7"/>
  <c r="W9" i="7"/>
  <c r="U9" i="7"/>
  <c r="S9" i="7"/>
  <c r="Q9" i="7"/>
  <c r="G9" i="7" s="1"/>
  <c r="H9" i="7" s="1"/>
  <c r="O9" i="7"/>
  <c r="M9" i="7"/>
  <c r="N9" i="7" s="1"/>
  <c r="K9" i="7"/>
  <c r="L9" i="7" s="1"/>
  <c r="I9" i="7"/>
  <c r="J9" i="7" s="1"/>
  <c r="E9" i="7"/>
  <c r="F9" i="7" s="1"/>
  <c r="AK8" i="7"/>
  <c r="AI8" i="7"/>
  <c r="AG8" i="7"/>
  <c r="AE8" i="7"/>
  <c r="AC8" i="7"/>
  <c r="AA8" i="7"/>
  <c r="Y8" i="7"/>
  <c r="W8" i="7"/>
  <c r="U8" i="7"/>
  <c r="C8" i="7" s="1"/>
  <c r="D8" i="7" s="1"/>
  <c r="S8" i="7"/>
  <c r="Q8" i="7"/>
  <c r="G8" i="7" s="1"/>
  <c r="H8" i="7" s="1"/>
  <c r="O8" i="7"/>
  <c r="M8" i="7"/>
  <c r="N8" i="7" s="1"/>
  <c r="K8" i="7"/>
  <c r="L8" i="7" s="1"/>
  <c r="I8" i="7"/>
  <c r="J8" i="7" s="1"/>
  <c r="E8" i="7"/>
  <c r="F8" i="7" s="1"/>
  <c r="AK7" i="7"/>
  <c r="AI7" i="7"/>
  <c r="AG7" i="7"/>
  <c r="AE7" i="7"/>
  <c r="AC7" i="7"/>
  <c r="AA7" i="7"/>
  <c r="Y7" i="7"/>
  <c r="W7" i="7"/>
  <c r="U7" i="7"/>
  <c r="S7" i="7"/>
  <c r="Q7" i="7"/>
  <c r="O7" i="7"/>
  <c r="M7" i="7"/>
  <c r="N7" i="7" s="1"/>
  <c r="K7" i="7"/>
  <c r="L7" i="7" s="1"/>
  <c r="I7" i="7"/>
  <c r="J7" i="7" s="1"/>
  <c r="G7" i="7"/>
  <c r="H7" i="7" s="1"/>
  <c r="E7" i="7"/>
  <c r="F7" i="7" s="1"/>
  <c r="C7" i="7"/>
  <c r="D7" i="7" s="1"/>
  <c r="AK6" i="7"/>
  <c r="AK23" i="7" s="1"/>
  <c r="AI6" i="7"/>
  <c r="AG6" i="7"/>
  <c r="AE6" i="7"/>
  <c r="AE23" i="7" s="1"/>
  <c r="AC6" i="7"/>
  <c r="AA6" i="7"/>
  <c r="Y6" i="7"/>
  <c r="Y23" i="7" s="1"/>
  <c r="W6" i="7"/>
  <c r="U6" i="7"/>
  <c r="S6" i="7"/>
  <c r="S23" i="7" s="1"/>
  <c r="Q6" i="7"/>
  <c r="O6" i="7"/>
  <c r="M6" i="7"/>
  <c r="M23" i="7" s="1"/>
  <c r="K6" i="7"/>
  <c r="I6" i="7"/>
  <c r="I23" i="7" s="1"/>
  <c r="E6" i="7"/>
  <c r="AL23" i="6"/>
  <c r="AJ23" i="6"/>
  <c r="AH23" i="6"/>
  <c r="AF23" i="6"/>
  <c r="AD23" i="6"/>
  <c r="AB23" i="6"/>
  <c r="Z23" i="6"/>
  <c r="X23" i="6"/>
  <c r="V23" i="6"/>
  <c r="T23" i="6"/>
  <c r="R23" i="6"/>
  <c r="P23" i="6"/>
  <c r="AK22" i="6"/>
  <c r="AI22" i="6"/>
  <c r="AG22" i="6"/>
  <c r="AE22" i="6"/>
  <c r="AC22" i="6"/>
  <c r="AA22" i="6"/>
  <c r="Y22" i="6"/>
  <c r="W22" i="6"/>
  <c r="U22" i="6"/>
  <c r="S22" i="6"/>
  <c r="Q22" i="6"/>
  <c r="O22" i="6"/>
  <c r="M22" i="6"/>
  <c r="N22" i="6" s="1"/>
  <c r="I22" i="6"/>
  <c r="J22" i="6" s="1"/>
  <c r="G22" i="6"/>
  <c r="H22" i="6" s="1"/>
  <c r="E22" i="6"/>
  <c r="F22" i="6" s="1"/>
  <c r="AK21" i="6"/>
  <c r="AI21" i="6"/>
  <c r="AG21" i="6"/>
  <c r="AE21" i="6"/>
  <c r="AC21" i="6"/>
  <c r="AA21" i="6"/>
  <c r="Y21" i="6"/>
  <c r="W21" i="6"/>
  <c r="U21" i="6"/>
  <c r="S21" i="6"/>
  <c r="Q21" i="6"/>
  <c r="G21" i="6" s="1"/>
  <c r="H21" i="6" s="1"/>
  <c r="O21" i="6"/>
  <c r="M21" i="6"/>
  <c r="N21" i="6" s="1"/>
  <c r="I21" i="6"/>
  <c r="J21" i="6" s="1"/>
  <c r="E21" i="6"/>
  <c r="F21" i="6" s="1"/>
  <c r="AK20" i="6"/>
  <c r="AI20" i="6"/>
  <c r="AG20" i="6"/>
  <c r="AE20" i="6"/>
  <c r="AC20" i="6"/>
  <c r="AA20" i="6"/>
  <c r="Y20" i="6"/>
  <c r="W20" i="6"/>
  <c r="G20" i="6" s="1"/>
  <c r="H20" i="6" s="1"/>
  <c r="U20" i="6"/>
  <c r="S20" i="6"/>
  <c r="Q20" i="6"/>
  <c r="O20" i="6"/>
  <c r="M20" i="6"/>
  <c r="N20" i="6" s="1"/>
  <c r="I20" i="6"/>
  <c r="J20" i="6" s="1"/>
  <c r="E20" i="6"/>
  <c r="F20" i="6" s="1"/>
  <c r="AK19" i="6"/>
  <c r="AI19" i="6"/>
  <c r="AG19" i="6"/>
  <c r="AE19" i="6"/>
  <c r="AC19" i="6"/>
  <c r="AA19" i="6"/>
  <c r="Y19" i="6"/>
  <c r="W19" i="6"/>
  <c r="U19" i="6"/>
  <c r="S19" i="6"/>
  <c r="Q19" i="6"/>
  <c r="O19" i="6"/>
  <c r="M19" i="6"/>
  <c r="N19" i="6" s="1"/>
  <c r="K19" i="6"/>
  <c r="L19" i="6" s="1"/>
  <c r="I19" i="6"/>
  <c r="J19" i="6" s="1"/>
  <c r="E19" i="6"/>
  <c r="F19" i="6" s="1"/>
  <c r="AK18" i="6"/>
  <c r="AI18" i="6"/>
  <c r="AG18" i="6"/>
  <c r="AE18" i="6"/>
  <c r="AC18" i="6"/>
  <c r="AA18" i="6"/>
  <c r="Y18" i="6"/>
  <c r="W18" i="6"/>
  <c r="U18" i="6"/>
  <c r="C18" i="6" s="1"/>
  <c r="BC18" i="1" s="1"/>
  <c r="BD18" i="1" s="1"/>
  <c r="S18" i="6"/>
  <c r="Q18" i="6"/>
  <c r="G18" i="6" s="1"/>
  <c r="H18" i="6" s="1"/>
  <c r="O18" i="6"/>
  <c r="M18" i="6"/>
  <c r="N18" i="6" s="1"/>
  <c r="I18" i="6"/>
  <c r="J18" i="6" s="1"/>
  <c r="E18" i="6"/>
  <c r="F18" i="6" s="1"/>
  <c r="AK17" i="6"/>
  <c r="AI17" i="6"/>
  <c r="AG17" i="6"/>
  <c r="AE17" i="6"/>
  <c r="AC17" i="6"/>
  <c r="AA17" i="6"/>
  <c r="Y17" i="6"/>
  <c r="W17" i="6"/>
  <c r="U17" i="6"/>
  <c r="S17" i="6"/>
  <c r="Q17" i="6"/>
  <c r="O17" i="6"/>
  <c r="M17" i="6"/>
  <c r="N17" i="6" s="1"/>
  <c r="I17" i="6"/>
  <c r="J17" i="6" s="1"/>
  <c r="E17" i="6"/>
  <c r="F17" i="6" s="1"/>
  <c r="AK16" i="6"/>
  <c r="AI16" i="6"/>
  <c r="AG16" i="6"/>
  <c r="AE16" i="6"/>
  <c r="AC16" i="6"/>
  <c r="AA16" i="6"/>
  <c r="Y16" i="6"/>
  <c r="W16" i="6"/>
  <c r="U16" i="6"/>
  <c r="C16" i="6" s="1"/>
  <c r="BC16" i="1" s="1"/>
  <c r="S16" i="6"/>
  <c r="Q16" i="6"/>
  <c r="O16" i="6"/>
  <c r="M16" i="6"/>
  <c r="N16" i="6" s="1"/>
  <c r="I16" i="6"/>
  <c r="J16" i="6" s="1"/>
  <c r="G16" i="6"/>
  <c r="H16" i="6" s="1"/>
  <c r="E16" i="6"/>
  <c r="F16" i="6" s="1"/>
  <c r="AK15" i="6"/>
  <c r="AI15" i="6"/>
  <c r="AG15" i="6"/>
  <c r="AE15" i="6"/>
  <c r="AC15" i="6"/>
  <c r="AA15" i="6"/>
  <c r="Y15" i="6"/>
  <c r="K15" i="6" s="1"/>
  <c r="L15" i="6" s="1"/>
  <c r="W15" i="6"/>
  <c r="U15" i="6"/>
  <c r="S15" i="6"/>
  <c r="Q15" i="6"/>
  <c r="G15" i="6" s="1"/>
  <c r="H15" i="6" s="1"/>
  <c r="O15" i="6"/>
  <c r="M15" i="6"/>
  <c r="N15" i="6" s="1"/>
  <c r="I15" i="6"/>
  <c r="J15" i="6" s="1"/>
  <c r="E15" i="6"/>
  <c r="F15" i="6" s="1"/>
  <c r="AK14" i="6"/>
  <c r="AI14" i="6"/>
  <c r="AG14" i="6"/>
  <c r="AE14" i="6"/>
  <c r="AC14" i="6"/>
  <c r="AA14" i="6"/>
  <c r="Y14" i="6"/>
  <c r="W14" i="6"/>
  <c r="U14" i="6"/>
  <c r="S14" i="6"/>
  <c r="Q14" i="6"/>
  <c r="O14" i="6"/>
  <c r="M14" i="6"/>
  <c r="N14" i="6" s="1"/>
  <c r="I14" i="6"/>
  <c r="J14" i="6" s="1"/>
  <c r="E14" i="6"/>
  <c r="F14" i="6" s="1"/>
  <c r="AK13" i="6"/>
  <c r="AI13" i="6"/>
  <c r="AG13" i="6"/>
  <c r="AE13" i="6"/>
  <c r="AC13" i="6"/>
  <c r="AA13" i="6"/>
  <c r="Y13" i="6"/>
  <c r="W13" i="6"/>
  <c r="U13" i="6"/>
  <c r="S13" i="6"/>
  <c r="Q13" i="6"/>
  <c r="O13" i="6"/>
  <c r="M13" i="6"/>
  <c r="N13" i="6" s="1"/>
  <c r="I13" i="6"/>
  <c r="J13" i="6" s="1"/>
  <c r="E13" i="6"/>
  <c r="F13" i="6" s="1"/>
  <c r="AK12" i="6"/>
  <c r="AI12" i="6"/>
  <c r="AG12" i="6"/>
  <c r="AE12" i="6"/>
  <c r="AC12" i="6"/>
  <c r="AA12" i="6"/>
  <c r="Y12" i="6"/>
  <c r="W12" i="6"/>
  <c r="U12" i="6"/>
  <c r="S12" i="6"/>
  <c r="Q12" i="6"/>
  <c r="O12" i="6"/>
  <c r="M12" i="6"/>
  <c r="N12" i="6" s="1"/>
  <c r="I12" i="6"/>
  <c r="J12" i="6" s="1"/>
  <c r="E12" i="6"/>
  <c r="F12" i="6" s="1"/>
  <c r="AK11" i="6"/>
  <c r="AI11" i="6"/>
  <c r="AG11" i="6"/>
  <c r="AE11" i="6"/>
  <c r="AC11" i="6"/>
  <c r="AA11" i="6"/>
  <c r="Y11" i="6"/>
  <c r="W11" i="6"/>
  <c r="U11" i="6"/>
  <c r="S11" i="6"/>
  <c r="Q11" i="6"/>
  <c r="O11" i="6"/>
  <c r="M11" i="6"/>
  <c r="N11" i="6" s="1"/>
  <c r="I11" i="6"/>
  <c r="J11" i="6" s="1"/>
  <c r="E11" i="6"/>
  <c r="F11" i="6" s="1"/>
  <c r="AK10" i="6"/>
  <c r="AI10" i="6"/>
  <c r="AG10" i="6"/>
  <c r="AE10" i="6"/>
  <c r="AC10" i="6"/>
  <c r="AA10" i="6"/>
  <c r="Y10" i="6"/>
  <c r="W10" i="6"/>
  <c r="U10" i="6"/>
  <c r="S10" i="6"/>
  <c r="Q10" i="6"/>
  <c r="O10" i="6"/>
  <c r="M10" i="6"/>
  <c r="N10" i="6" s="1"/>
  <c r="I10" i="6"/>
  <c r="J10" i="6" s="1"/>
  <c r="E10" i="6"/>
  <c r="F10" i="6" s="1"/>
  <c r="AK9" i="6"/>
  <c r="AI9" i="6"/>
  <c r="AG9" i="6"/>
  <c r="AE9" i="6"/>
  <c r="AC9" i="6"/>
  <c r="AA9" i="6"/>
  <c r="Y9" i="6"/>
  <c r="W9" i="6"/>
  <c r="U9" i="6"/>
  <c r="S9" i="6"/>
  <c r="Q9" i="6"/>
  <c r="O9" i="6"/>
  <c r="M9" i="6"/>
  <c r="N9" i="6" s="1"/>
  <c r="I9" i="6"/>
  <c r="BI9" i="1" s="1"/>
  <c r="E9" i="6"/>
  <c r="BE9" i="1" s="1"/>
  <c r="AK8" i="6"/>
  <c r="AI8" i="6"/>
  <c r="AG8" i="6"/>
  <c r="AE8" i="6"/>
  <c r="AC8" i="6"/>
  <c r="AA8" i="6"/>
  <c r="Y8" i="6"/>
  <c r="W8" i="6"/>
  <c r="U8" i="6"/>
  <c r="S8" i="6"/>
  <c r="Q8" i="6"/>
  <c r="O8" i="6"/>
  <c r="M8" i="6"/>
  <c r="N8" i="6" s="1"/>
  <c r="I8" i="6"/>
  <c r="J8" i="6" s="1"/>
  <c r="E8" i="6"/>
  <c r="F8" i="6" s="1"/>
  <c r="AK7" i="6"/>
  <c r="AI7" i="6"/>
  <c r="AG7" i="6"/>
  <c r="AE7" i="6"/>
  <c r="AC7" i="6"/>
  <c r="AA7" i="6"/>
  <c r="Y7" i="6"/>
  <c r="K7" i="6" s="1"/>
  <c r="W7" i="6"/>
  <c r="U7" i="6"/>
  <c r="S7" i="6"/>
  <c r="Q7" i="6"/>
  <c r="G7" i="6" s="1"/>
  <c r="O7" i="6"/>
  <c r="M7" i="6"/>
  <c r="N7" i="6" s="1"/>
  <c r="I7" i="6"/>
  <c r="J7" i="6" s="1"/>
  <c r="E7" i="6"/>
  <c r="F7" i="6" s="1"/>
  <c r="AK6" i="6"/>
  <c r="AI6" i="6"/>
  <c r="AG6" i="6"/>
  <c r="AE6" i="6"/>
  <c r="AC6" i="6"/>
  <c r="AA6" i="6"/>
  <c r="Y6" i="6"/>
  <c r="W6" i="6"/>
  <c r="U6" i="6"/>
  <c r="S6" i="6"/>
  <c r="Q6" i="6"/>
  <c r="O6" i="6"/>
  <c r="M6" i="6"/>
  <c r="BM6" i="1" s="1"/>
  <c r="BN6" i="1" s="1"/>
  <c r="I6" i="6"/>
  <c r="BI6" i="1" s="1"/>
  <c r="BJ6" i="1" s="1"/>
  <c r="E6" i="6"/>
  <c r="AL23" i="5"/>
  <c r="AJ23" i="5"/>
  <c r="AH23" i="5"/>
  <c r="AF23" i="5"/>
  <c r="AD23" i="5"/>
  <c r="AB23" i="5"/>
  <c r="Z23" i="5"/>
  <c r="X23" i="5"/>
  <c r="V23" i="5"/>
  <c r="T23" i="5"/>
  <c r="R23" i="5"/>
  <c r="P23" i="5"/>
  <c r="AK22" i="5"/>
  <c r="AI22" i="5"/>
  <c r="AG22" i="5"/>
  <c r="AE22" i="5"/>
  <c r="AC22" i="5"/>
  <c r="AA22" i="5"/>
  <c r="Y22" i="5"/>
  <c r="W22" i="5"/>
  <c r="U22" i="5"/>
  <c r="S22" i="5"/>
  <c r="Q22" i="5"/>
  <c r="G22" i="5" s="1"/>
  <c r="H22" i="5" s="1"/>
  <c r="O22" i="5"/>
  <c r="M22" i="5"/>
  <c r="N22" i="5" s="1"/>
  <c r="K22" i="5"/>
  <c r="L22" i="5" s="1"/>
  <c r="I22" i="5"/>
  <c r="J22" i="5" s="1"/>
  <c r="E22" i="5"/>
  <c r="F22" i="5" s="1"/>
  <c r="AK21" i="5"/>
  <c r="AI21" i="5"/>
  <c r="AG21" i="5"/>
  <c r="AE21" i="5"/>
  <c r="AC21" i="5"/>
  <c r="AA21" i="5"/>
  <c r="Y21" i="5"/>
  <c r="W21" i="5"/>
  <c r="U21" i="5"/>
  <c r="S21" i="5"/>
  <c r="Q21" i="5"/>
  <c r="G21" i="5" s="1"/>
  <c r="H21" i="5" s="1"/>
  <c r="O21" i="5"/>
  <c r="M21" i="5"/>
  <c r="N21" i="5" s="1"/>
  <c r="K21" i="5"/>
  <c r="L21" i="5" s="1"/>
  <c r="I21" i="5"/>
  <c r="J21" i="5" s="1"/>
  <c r="E21" i="5"/>
  <c r="F21" i="5" s="1"/>
  <c r="AK20" i="5"/>
  <c r="AI20" i="5"/>
  <c r="AG20" i="5"/>
  <c r="AE20" i="5"/>
  <c r="AC20" i="5"/>
  <c r="AA20" i="5"/>
  <c r="Y20" i="5"/>
  <c r="W20" i="5"/>
  <c r="U20" i="5"/>
  <c r="S20" i="5"/>
  <c r="Q20" i="5"/>
  <c r="O20" i="5"/>
  <c r="M20" i="5"/>
  <c r="N20" i="5" s="1"/>
  <c r="I20" i="5"/>
  <c r="J20" i="5" s="1"/>
  <c r="E20" i="5"/>
  <c r="F20" i="5" s="1"/>
  <c r="AK19" i="5"/>
  <c r="AI19" i="5"/>
  <c r="AG19" i="5"/>
  <c r="AE19" i="5"/>
  <c r="AC19" i="5"/>
  <c r="AA19" i="5"/>
  <c r="Y19" i="5"/>
  <c r="K19" i="5" s="1"/>
  <c r="L19" i="5" s="1"/>
  <c r="W19" i="5"/>
  <c r="U19" i="5"/>
  <c r="S19" i="5"/>
  <c r="Q19" i="5"/>
  <c r="O19" i="5"/>
  <c r="M19" i="5"/>
  <c r="N19" i="5" s="1"/>
  <c r="I19" i="5"/>
  <c r="J19" i="5" s="1"/>
  <c r="E19" i="5"/>
  <c r="F19" i="5" s="1"/>
  <c r="AK18" i="5"/>
  <c r="AI18" i="5"/>
  <c r="AG18" i="5"/>
  <c r="AE18" i="5"/>
  <c r="AC18" i="5"/>
  <c r="AA18" i="5"/>
  <c r="Y18" i="5"/>
  <c r="W18" i="5"/>
  <c r="U18" i="5"/>
  <c r="S18" i="5"/>
  <c r="Q18" i="5"/>
  <c r="O18" i="5"/>
  <c r="M18" i="5"/>
  <c r="N18" i="5" s="1"/>
  <c r="I18" i="5"/>
  <c r="J18" i="5" s="1"/>
  <c r="E18" i="5"/>
  <c r="F18" i="5" s="1"/>
  <c r="AK17" i="5"/>
  <c r="AI17" i="5"/>
  <c r="AG17" i="5"/>
  <c r="AE17" i="5"/>
  <c r="AC17" i="5"/>
  <c r="AA17" i="5"/>
  <c r="Y17" i="5"/>
  <c r="K17" i="5" s="1"/>
  <c r="L17" i="5" s="1"/>
  <c r="W17" i="5"/>
  <c r="G17" i="5" s="1"/>
  <c r="H17" i="5" s="1"/>
  <c r="U17" i="5"/>
  <c r="S17" i="5"/>
  <c r="Q17" i="5"/>
  <c r="O17" i="5"/>
  <c r="M17" i="5"/>
  <c r="N17" i="5" s="1"/>
  <c r="I17" i="5"/>
  <c r="J17" i="5" s="1"/>
  <c r="E17" i="5"/>
  <c r="F17" i="5" s="1"/>
  <c r="AK16" i="5"/>
  <c r="AI16" i="5"/>
  <c r="AG16" i="5"/>
  <c r="AE16" i="5"/>
  <c r="AC16" i="5"/>
  <c r="AA16" i="5"/>
  <c r="Y16" i="5"/>
  <c r="W16" i="5"/>
  <c r="G16" i="5" s="1"/>
  <c r="H16" i="5" s="1"/>
  <c r="U16" i="5"/>
  <c r="S16" i="5"/>
  <c r="Q16" i="5"/>
  <c r="O16" i="5"/>
  <c r="M16" i="5"/>
  <c r="N16" i="5" s="1"/>
  <c r="I16" i="5"/>
  <c r="J16" i="5" s="1"/>
  <c r="E16" i="5"/>
  <c r="F16" i="5" s="1"/>
  <c r="AK15" i="5"/>
  <c r="AI15" i="5"/>
  <c r="AG15" i="5"/>
  <c r="AE15" i="5"/>
  <c r="AC15" i="5"/>
  <c r="AA15" i="5"/>
  <c r="Y15" i="5"/>
  <c r="K15" i="5" s="1"/>
  <c r="L15" i="5" s="1"/>
  <c r="W15" i="5"/>
  <c r="U15" i="5"/>
  <c r="S15" i="5"/>
  <c r="Q15" i="5"/>
  <c r="O15" i="5"/>
  <c r="M15" i="5"/>
  <c r="N15" i="5" s="1"/>
  <c r="I15" i="5"/>
  <c r="J15" i="5" s="1"/>
  <c r="E15" i="5"/>
  <c r="F15" i="5" s="1"/>
  <c r="AK14" i="5"/>
  <c r="AI14" i="5"/>
  <c r="AG14" i="5"/>
  <c r="AE14" i="5"/>
  <c r="AC14" i="5"/>
  <c r="AA14" i="5"/>
  <c r="Y14" i="5"/>
  <c r="W14" i="5"/>
  <c r="U14" i="5"/>
  <c r="S14" i="5"/>
  <c r="Q14" i="5"/>
  <c r="O14" i="5"/>
  <c r="M14" i="5"/>
  <c r="N14" i="5" s="1"/>
  <c r="I14" i="5"/>
  <c r="J14" i="5" s="1"/>
  <c r="E14" i="5"/>
  <c r="F14" i="5" s="1"/>
  <c r="AK13" i="5"/>
  <c r="AI13" i="5"/>
  <c r="AG13" i="5"/>
  <c r="AE13" i="5"/>
  <c r="AC13" i="5"/>
  <c r="AA13" i="5"/>
  <c r="Y13" i="5"/>
  <c r="K13" i="5" s="1"/>
  <c r="L13" i="5" s="1"/>
  <c r="W13" i="5"/>
  <c r="U13" i="5"/>
  <c r="S13" i="5"/>
  <c r="Q13" i="5"/>
  <c r="O13" i="5"/>
  <c r="M13" i="5"/>
  <c r="N13" i="5" s="1"/>
  <c r="I13" i="5"/>
  <c r="J13" i="5" s="1"/>
  <c r="E13" i="5"/>
  <c r="F13" i="5" s="1"/>
  <c r="AK12" i="5"/>
  <c r="AI12" i="5"/>
  <c r="AG12" i="5"/>
  <c r="AE12" i="5"/>
  <c r="AC12" i="5"/>
  <c r="AA12" i="5"/>
  <c r="Y12" i="5"/>
  <c r="W12" i="5"/>
  <c r="U12" i="5"/>
  <c r="S12" i="5"/>
  <c r="Q12" i="5"/>
  <c r="G12" i="5" s="1"/>
  <c r="O12" i="5"/>
  <c r="M12" i="5"/>
  <c r="N12" i="5" s="1"/>
  <c r="K12" i="5"/>
  <c r="L12" i="5" s="1"/>
  <c r="I12" i="5"/>
  <c r="J12" i="5" s="1"/>
  <c r="E12" i="5"/>
  <c r="F12" i="5" s="1"/>
  <c r="AK11" i="5"/>
  <c r="AI11" i="5"/>
  <c r="AG11" i="5"/>
  <c r="AE11" i="5"/>
  <c r="AC11" i="5"/>
  <c r="AA11" i="5"/>
  <c r="Y11" i="5"/>
  <c r="W11" i="5"/>
  <c r="U11" i="5"/>
  <c r="S11" i="5"/>
  <c r="Q11" i="5"/>
  <c r="G11" i="5" s="1"/>
  <c r="H11" i="5" s="1"/>
  <c r="O11" i="5"/>
  <c r="M11" i="5"/>
  <c r="N11" i="5" s="1"/>
  <c r="K11" i="5"/>
  <c r="L11" i="5" s="1"/>
  <c r="I11" i="5"/>
  <c r="J11" i="5" s="1"/>
  <c r="E11" i="5"/>
  <c r="F11" i="5" s="1"/>
  <c r="AK10" i="5"/>
  <c r="AI10" i="5"/>
  <c r="AG10" i="5"/>
  <c r="AE10" i="5"/>
  <c r="AC10" i="5"/>
  <c r="AA10" i="5"/>
  <c r="Y10" i="5"/>
  <c r="W10" i="5"/>
  <c r="U10" i="5"/>
  <c r="S10" i="5"/>
  <c r="Q10" i="5"/>
  <c r="G10" i="5" s="1"/>
  <c r="H10" i="5" s="1"/>
  <c r="O10" i="5"/>
  <c r="M10" i="5"/>
  <c r="N10" i="5" s="1"/>
  <c r="K10" i="5"/>
  <c r="L10" i="5" s="1"/>
  <c r="I10" i="5"/>
  <c r="J10" i="5" s="1"/>
  <c r="E10" i="5"/>
  <c r="F10" i="5" s="1"/>
  <c r="AK9" i="5"/>
  <c r="AI9" i="5"/>
  <c r="AG9" i="5"/>
  <c r="AE9" i="5"/>
  <c r="AC9" i="5"/>
  <c r="AA9" i="5"/>
  <c r="Y9" i="5"/>
  <c r="W9" i="5"/>
  <c r="U9" i="5"/>
  <c r="S9" i="5"/>
  <c r="Q9" i="5"/>
  <c r="O9" i="5"/>
  <c r="M9" i="5"/>
  <c r="N9" i="5" s="1"/>
  <c r="I9" i="5"/>
  <c r="J9" i="5" s="1"/>
  <c r="E9" i="5"/>
  <c r="F9" i="5" s="1"/>
  <c r="AK8" i="5"/>
  <c r="AI8" i="5"/>
  <c r="AG8" i="5"/>
  <c r="AE8" i="5"/>
  <c r="AC8" i="5"/>
  <c r="AA8" i="5"/>
  <c r="Y8" i="5"/>
  <c r="W8" i="5"/>
  <c r="U8" i="5"/>
  <c r="S8" i="5"/>
  <c r="Q8" i="5"/>
  <c r="G8" i="5" s="1"/>
  <c r="O8" i="5"/>
  <c r="M8" i="5"/>
  <c r="N8" i="5" s="1"/>
  <c r="I8" i="5"/>
  <c r="J8" i="5" s="1"/>
  <c r="E8" i="5"/>
  <c r="F8" i="5" s="1"/>
  <c r="AK7" i="5"/>
  <c r="AI7" i="5"/>
  <c r="AG7" i="5"/>
  <c r="AE7" i="5"/>
  <c r="AC7" i="5"/>
  <c r="AA7" i="5"/>
  <c r="Y7" i="5"/>
  <c r="K7" i="5" s="1"/>
  <c r="W7" i="5"/>
  <c r="U7" i="5"/>
  <c r="S7" i="5"/>
  <c r="Q7" i="5"/>
  <c r="O7" i="5"/>
  <c r="M7" i="5"/>
  <c r="N7" i="5" s="1"/>
  <c r="I7" i="5"/>
  <c r="J7" i="5" s="1"/>
  <c r="G7" i="5"/>
  <c r="H7" i="5" s="1"/>
  <c r="E7" i="5"/>
  <c r="F7" i="5" s="1"/>
  <c r="AK6" i="5"/>
  <c r="AI6" i="5"/>
  <c r="AG6" i="5"/>
  <c r="AE6" i="5"/>
  <c r="AE23" i="5" s="1"/>
  <c r="AC6" i="5"/>
  <c r="AA6" i="5"/>
  <c r="Y6" i="5"/>
  <c r="W6" i="5"/>
  <c r="U6" i="5"/>
  <c r="S6" i="5"/>
  <c r="S23" i="5" s="1"/>
  <c r="Q6" i="5"/>
  <c r="O6" i="5"/>
  <c r="M6" i="5"/>
  <c r="I6" i="5"/>
  <c r="AW6" i="1" s="1"/>
  <c r="AX6" i="1" s="1"/>
  <c r="E6" i="5"/>
  <c r="AL23" i="4"/>
  <c r="AJ23" i="4"/>
  <c r="AH23" i="4"/>
  <c r="AF23" i="4"/>
  <c r="AD23" i="4"/>
  <c r="AB23" i="4"/>
  <c r="Z23" i="4"/>
  <c r="X23" i="4"/>
  <c r="V23" i="4"/>
  <c r="T23" i="4"/>
  <c r="R23" i="4"/>
  <c r="P23" i="4"/>
  <c r="AK22" i="4"/>
  <c r="AI22" i="4"/>
  <c r="AG22" i="4"/>
  <c r="AE22" i="4"/>
  <c r="AC22" i="4"/>
  <c r="AA22" i="4"/>
  <c r="Y22" i="4"/>
  <c r="K22" i="4" s="1"/>
  <c r="L22" i="4" s="1"/>
  <c r="W22" i="4"/>
  <c r="U22" i="4"/>
  <c r="S22" i="4"/>
  <c r="Q22" i="4"/>
  <c r="O22" i="4"/>
  <c r="M22" i="4"/>
  <c r="N22" i="4" s="1"/>
  <c r="I22" i="4"/>
  <c r="J22" i="4" s="1"/>
  <c r="E22" i="4"/>
  <c r="F22" i="4" s="1"/>
  <c r="AK21" i="4"/>
  <c r="AI21" i="4"/>
  <c r="AG21" i="4"/>
  <c r="AE21" i="4"/>
  <c r="AC21" i="4"/>
  <c r="AA21" i="4"/>
  <c r="Y21" i="4"/>
  <c r="W21" i="4"/>
  <c r="U21" i="4"/>
  <c r="S21" i="4"/>
  <c r="Q21" i="4"/>
  <c r="O21" i="4"/>
  <c r="M21" i="4"/>
  <c r="N21" i="4" s="1"/>
  <c r="I21" i="4"/>
  <c r="J21" i="4" s="1"/>
  <c r="E21" i="4"/>
  <c r="F21" i="4" s="1"/>
  <c r="AK20" i="4"/>
  <c r="AI20" i="4"/>
  <c r="AG20" i="4"/>
  <c r="AE20" i="4"/>
  <c r="AC20" i="4"/>
  <c r="AA20" i="4"/>
  <c r="Y20" i="4"/>
  <c r="W20" i="4"/>
  <c r="G20" i="4" s="1"/>
  <c r="H20" i="4" s="1"/>
  <c r="U20" i="4"/>
  <c r="S20" i="4"/>
  <c r="Q20" i="4"/>
  <c r="O20" i="4"/>
  <c r="M20" i="4"/>
  <c r="N20" i="4" s="1"/>
  <c r="I20" i="4"/>
  <c r="J20" i="4" s="1"/>
  <c r="E20" i="4"/>
  <c r="F20" i="4" s="1"/>
  <c r="AK19" i="4"/>
  <c r="AI19" i="4"/>
  <c r="AG19" i="4"/>
  <c r="AE19" i="4"/>
  <c r="AC19" i="4"/>
  <c r="AA19" i="4"/>
  <c r="Y19" i="4"/>
  <c r="W19" i="4"/>
  <c r="U19" i="4"/>
  <c r="S19" i="4"/>
  <c r="Q19" i="4"/>
  <c r="O19" i="4"/>
  <c r="M19" i="4"/>
  <c r="N19" i="4" s="1"/>
  <c r="I19" i="4"/>
  <c r="J19" i="4" s="1"/>
  <c r="E19" i="4"/>
  <c r="F19" i="4" s="1"/>
  <c r="AK18" i="4"/>
  <c r="AI18" i="4"/>
  <c r="AG18" i="4"/>
  <c r="AE18" i="4"/>
  <c r="AC18" i="4"/>
  <c r="AA18" i="4"/>
  <c r="Y18" i="4"/>
  <c r="W18" i="4"/>
  <c r="U18" i="4"/>
  <c r="S18" i="4"/>
  <c r="Q18" i="4"/>
  <c r="O18" i="4"/>
  <c r="M18" i="4"/>
  <c r="N18" i="4" s="1"/>
  <c r="I18" i="4"/>
  <c r="J18" i="4" s="1"/>
  <c r="E18" i="4"/>
  <c r="F18" i="4" s="1"/>
  <c r="AK17" i="4"/>
  <c r="AI17" i="4"/>
  <c r="AG17" i="4"/>
  <c r="AE17" i="4"/>
  <c r="AC17" i="4"/>
  <c r="AA17" i="4"/>
  <c r="Y17" i="4"/>
  <c r="W17" i="4"/>
  <c r="U17" i="4"/>
  <c r="S17" i="4"/>
  <c r="Q17" i="4"/>
  <c r="O17" i="4"/>
  <c r="M17" i="4"/>
  <c r="N17" i="4" s="1"/>
  <c r="I17" i="4"/>
  <c r="J17" i="4" s="1"/>
  <c r="E17" i="4"/>
  <c r="F17" i="4" s="1"/>
  <c r="AK16" i="4"/>
  <c r="AI16" i="4"/>
  <c r="AG16" i="4"/>
  <c r="AE16" i="4"/>
  <c r="AC16" i="4"/>
  <c r="AA16" i="4"/>
  <c r="Y16" i="4"/>
  <c r="W16" i="4"/>
  <c r="G16" i="4" s="1"/>
  <c r="H16" i="4" s="1"/>
  <c r="U16" i="4"/>
  <c r="S16" i="4"/>
  <c r="Q16" i="4"/>
  <c r="O16" i="4"/>
  <c r="M16" i="4"/>
  <c r="N16" i="4" s="1"/>
  <c r="I16" i="4"/>
  <c r="J16" i="4" s="1"/>
  <c r="E16" i="4"/>
  <c r="F16" i="4" s="1"/>
  <c r="AK15" i="4"/>
  <c r="AI15" i="4"/>
  <c r="AG15" i="4"/>
  <c r="AE15" i="4"/>
  <c r="AC15" i="4"/>
  <c r="AA15" i="4"/>
  <c r="Y15" i="4"/>
  <c r="W15" i="4"/>
  <c r="U15" i="4"/>
  <c r="S15" i="4"/>
  <c r="Q15" i="4"/>
  <c r="O15" i="4"/>
  <c r="M15" i="4"/>
  <c r="N15" i="4" s="1"/>
  <c r="K15" i="4"/>
  <c r="L15" i="4" s="1"/>
  <c r="I15" i="4"/>
  <c r="J15" i="4" s="1"/>
  <c r="E15" i="4"/>
  <c r="F15" i="4" s="1"/>
  <c r="AK14" i="4"/>
  <c r="AI14" i="4"/>
  <c r="AG14" i="4"/>
  <c r="AE14" i="4"/>
  <c r="AC14" i="4"/>
  <c r="AA14" i="4"/>
  <c r="Y14" i="4"/>
  <c r="W14" i="4"/>
  <c r="U14" i="4"/>
  <c r="S14" i="4"/>
  <c r="Q14" i="4"/>
  <c r="O14" i="4"/>
  <c r="M14" i="4"/>
  <c r="N14" i="4" s="1"/>
  <c r="K14" i="4"/>
  <c r="L14" i="4" s="1"/>
  <c r="I14" i="4"/>
  <c r="J14" i="4" s="1"/>
  <c r="E14" i="4"/>
  <c r="F14" i="4" s="1"/>
  <c r="AK13" i="4"/>
  <c r="AI13" i="4"/>
  <c r="AG13" i="4"/>
  <c r="AE13" i="4"/>
  <c r="AC13" i="4"/>
  <c r="AA13" i="4"/>
  <c r="Y13" i="4"/>
  <c r="W13" i="4"/>
  <c r="U13" i="4"/>
  <c r="S13" i="4"/>
  <c r="Q13" i="4"/>
  <c r="O13" i="4"/>
  <c r="M13" i="4"/>
  <c r="N13" i="4" s="1"/>
  <c r="K13" i="4"/>
  <c r="L13" i="4" s="1"/>
  <c r="I13" i="4"/>
  <c r="J13" i="4" s="1"/>
  <c r="E13" i="4"/>
  <c r="F13" i="4" s="1"/>
  <c r="AK12" i="4"/>
  <c r="AI12" i="4"/>
  <c r="AG12" i="4"/>
  <c r="AE12" i="4"/>
  <c r="AC12" i="4"/>
  <c r="AA12" i="4"/>
  <c r="Y12" i="4"/>
  <c r="W12" i="4"/>
  <c r="U12" i="4"/>
  <c r="S12" i="4"/>
  <c r="Q12" i="4"/>
  <c r="O12" i="4"/>
  <c r="M12" i="4"/>
  <c r="N12" i="4" s="1"/>
  <c r="K12" i="4"/>
  <c r="L12" i="4" s="1"/>
  <c r="I12" i="4"/>
  <c r="J12" i="4" s="1"/>
  <c r="E12" i="4"/>
  <c r="F12" i="4" s="1"/>
  <c r="AK11" i="4"/>
  <c r="AI11" i="4"/>
  <c r="AG11" i="4"/>
  <c r="AE11" i="4"/>
  <c r="AC11" i="4"/>
  <c r="AA11" i="4"/>
  <c r="Y11" i="4"/>
  <c r="W11" i="4"/>
  <c r="U11" i="4"/>
  <c r="S11" i="4"/>
  <c r="Q11" i="4"/>
  <c r="O11" i="4"/>
  <c r="M11" i="4"/>
  <c r="N11" i="4" s="1"/>
  <c r="I11" i="4"/>
  <c r="J11" i="4" s="1"/>
  <c r="E11" i="4"/>
  <c r="F11" i="4" s="1"/>
  <c r="AK10" i="4"/>
  <c r="AI10" i="4"/>
  <c r="AG10" i="4"/>
  <c r="AE10" i="4"/>
  <c r="AC10" i="4"/>
  <c r="AA10" i="4"/>
  <c r="Y10" i="4"/>
  <c r="K10" i="4" s="1"/>
  <c r="L10" i="4" s="1"/>
  <c r="W10" i="4"/>
  <c r="U10" i="4"/>
  <c r="S10" i="4"/>
  <c r="Q10" i="4"/>
  <c r="O10" i="4"/>
  <c r="M10" i="4"/>
  <c r="N10" i="4" s="1"/>
  <c r="I10" i="4"/>
  <c r="J10" i="4" s="1"/>
  <c r="G10" i="4"/>
  <c r="H10" i="4" s="1"/>
  <c r="E10" i="4"/>
  <c r="F10" i="4" s="1"/>
  <c r="AK9" i="4"/>
  <c r="AI9" i="4"/>
  <c r="AG9" i="4"/>
  <c r="AE9" i="4"/>
  <c r="AC9" i="4"/>
  <c r="AA9" i="4"/>
  <c r="Y9" i="4"/>
  <c r="W9" i="4"/>
  <c r="U9" i="4"/>
  <c r="S9" i="4"/>
  <c r="Q9" i="4"/>
  <c r="O9" i="4"/>
  <c r="M9" i="4"/>
  <c r="N9" i="4" s="1"/>
  <c r="I9" i="4"/>
  <c r="AK9" i="1" s="1"/>
  <c r="AL9" i="1" s="1"/>
  <c r="E9" i="4"/>
  <c r="AG9" i="1" s="1"/>
  <c r="AK8" i="4"/>
  <c r="AI8" i="4"/>
  <c r="AG8" i="4"/>
  <c r="AE8" i="4"/>
  <c r="AC8" i="4"/>
  <c r="AA8" i="4"/>
  <c r="Y8" i="4"/>
  <c r="K8" i="4" s="1"/>
  <c r="W8" i="4"/>
  <c r="U8" i="4"/>
  <c r="S8" i="4"/>
  <c r="Q8" i="4"/>
  <c r="G8" i="4" s="1"/>
  <c r="O8" i="4"/>
  <c r="M8" i="4"/>
  <c r="N8" i="4" s="1"/>
  <c r="I8" i="4"/>
  <c r="J8" i="4" s="1"/>
  <c r="E8" i="4"/>
  <c r="F8" i="4" s="1"/>
  <c r="AK7" i="4"/>
  <c r="AI7" i="4"/>
  <c r="AG7" i="4"/>
  <c r="AE7" i="4"/>
  <c r="AC7" i="4"/>
  <c r="AA7" i="4"/>
  <c r="Y7" i="4"/>
  <c r="K7" i="4" s="1"/>
  <c r="W7" i="4"/>
  <c r="U7" i="4"/>
  <c r="S7" i="4"/>
  <c r="Q7" i="4"/>
  <c r="O7" i="4"/>
  <c r="M7" i="4"/>
  <c r="N7" i="4" s="1"/>
  <c r="I7" i="4"/>
  <c r="J7" i="4" s="1"/>
  <c r="E7" i="4"/>
  <c r="F7" i="4" s="1"/>
  <c r="AK6" i="4"/>
  <c r="AI6" i="4"/>
  <c r="AI23" i="4" s="1"/>
  <c r="AG6" i="4"/>
  <c r="AE6" i="4"/>
  <c r="AC6" i="4"/>
  <c r="AA6" i="4"/>
  <c r="Y6" i="4"/>
  <c r="W6" i="4"/>
  <c r="W23" i="4" s="1"/>
  <c r="U6" i="4"/>
  <c r="S6" i="4"/>
  <c r="Q6" i="4"/>
  <c r="O6" i="4"/>
  <c r="M6" i="4"/>
  <c r="AO6" i="1" s="1"/>
  <c r="AP6" i="1" s="1"/>
  <c r="I6" i="4"/>
  <c r="E6" i="4"/>
  <c r="BA6" i="1"/>
  <c r="BB6" i="1" s="1"/>
  <c r="BE6" i="1"/>
  <c r="BF6" i="1" s="1"/>
  <c r="BQ6" i="1"/>
  <c r="BR6" i="1" s="1"/>
  <c r="BU6" i="1"/>
  <c r="BV6" i="1" s="1"/>
  <c r="BW6" i="1"/>
  <c r="BX6" i="1" s="1"/>
  <c r="BY6" i="1"/>
  <c r="BZ6" i="1" s="1"/>
  <c r="AG7" i="1"/>
  <c r="AH7" i="1" s="1"/>
  <c r="AO7" i="1"/>
  <c r="AP7" i="1" s="1"/>
  <c r="AS7" i="1"/>
  <c r="AT7" i="1" s="1"/>
  <c r="AW7" i="1"/>
  <c r="AX7" i="1" s="1"/>
  <c r="BA7" i="1"/>
  <c r="BB7" i="1" s="1"/>
  <c r="BE7" i="1"/>
  <c r="BF7" i="1" s="1"/>
  <c r="BI7" i="1"/>
  <c r="BJ7" i="1" s="1"/>
  <c r="BM7" i="1"/>
  <c r="BN7" i="1" s="1"/>
  <c r="BO7" i="1"/>
  <c r="BP7" i="1" s="1"/>
  <c r="BQ7" i="1"/>
  <c r="BR7" i="1" s="1"/>
  <c r="BS7" i="1"/>
  <c r="BT7" i="1" s="1"/>
  <c r="BU7" i="1"/>
  <c r="BV7" i="1" s="1"/>
  <c r="BW7" i="1"/>
  <c r="BX7" i="1" s="1"/>
  <c r="BY7" i="1"/>
  <c r="BZ7" i="1" s="1"/>
  <c r="AG8" i="1"/>
  <c r="AH8" i="1" s="1"/>
  <c r="AK8" i="1"/>
  <c r="AL8" i="1" s="1"/>
  <c r="AO8" i="1"/>
  <c r="AP8" i="1" s="1"/>
  <c r="AS8" i="1"/>
  <c r="AT8" i="1" s="1"/>
  <c r="AW8" i="1"/>
  <c r="AX8" i="1" s="1"/>
  <c r="BE8" i="1"/>
  <c r="BF8" i="1" s="1"/>
  <c r="BI8" i="1"/>
  <c r="BJ8" i="1" s="1"/>
  <c r="C23" i="1"/>
  <c r="D23" i="1"/>
  <c r="E23" i="1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Y22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S9" i="3"/>
  <c r="S10" i="3"/>
  <c r="K10" i="3" s="1"/>
  <c r="AA10" i="1" s="1"/>
  <c r="S11" i="3"/>
  <c r="S12" i="3"/>
  <c r="K12" i="3" s="1"/>
  <c r="L12" i="3" s="1"/>
  <c r="S13" i="3"/>
  <c r="S14" i="3"/>
  <c r="K14" i="3" s="1"/>
  <c r="AA14" i="1" s="1"/>
  <c r="S15" i="3"/>
  <c r="S16" i="3"/>
  <c r="K16" i="3" s="1"/>
  <c r="AA16" i="1" s="1"/>
  <c r="S17" i="3"/>
  <c r="S18" i="3"/>
  <c r="K18" i="3" s="1"/>
  <c r="AA18" i="1" s="1"/>
  <c r="S19" i="3"/>
  <c r="S20" i="3"/>
  <c r="K20" i="3" s="1"/>
  <c r="AA20" i="1" s="1"/>
  <c r="S21" i="3"/>
  <c r="S22" i="3"/>
  <c r="K22" i="3" s="1"/>
  <c r="AA22" i="1" s="1"/>
  <c r="AK8" i="3"/>
  <c r="AE8" i="3"/>
  <c r="Y8" i="3"/>
  <c r="S8" i="3"/>
  <c r="AK7" i="3"/>
  <c r="AE7" i="3"/>
  <c r="Y7" i="3"/>
  <c r="S7" i="3"/>
  <c r="AK6" i="3"/>
  <c r="AE6" i="3"/>
  <c r="Y6" i="3"/>
  <c r="S6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Q9" i="3"/>
  <c r="Q10" i="3"/>
  <c r="G10" i="3" s="1"/>
  <c r="W10" i="1" s="1"/>
  <c r="Q11" i="3"/>
  <c r="Q12" i="3"/>
  <c r="G12" i="3" s="1"/>
  <c r="H12" i="3" s="1"/>
  <c r="Q13" i="3"/>
  <c r="Q14" i="3"/>
  <c r="G14" i="3" s="1"/>
  <c r="W14" i="1" s="1"/>
  <c r="Q15" i="3"/>
  <c r="Q16" i="3"/>
  <c r="G16" i="3" s="1"/>
  <c r="W16" i="1" s="1"/>
  <c r="Q17" i="3"/>
  <c r="Q18" i="3"/>
  <c r="G18" i="3" s="1"/>
  <c r="W18" i="1" s="1"/>
  <c r="Q19" i="3"/>
  <c r="Q20" i="3"/>
  <c r="G20" i="3" s="1"/>
  <c r="W20" i="1" s="1"/>
  <c r="Q21" i="3"/>
  <c r="Q22" i="3"/>
  <c r="G22" i="3" s="1"/>
  <c r="W22" i="1" s="1"/>
  <c r="AI8" i="3"/>
  <c r="AC8" i="3"/>
  <c r="W8" i="3"/>
  <c r="Q8" i="3"/>
  <c r="AI7" i="3"/>
  <c r="AC7" i="3"/>
  <c r="W7" i="3"/>
  <c r="Q7" i="3"/>
  <c r="G7" i="3" s="1"/>
  <c r="W7" i="1" s="1"/>
  <c r="X7" i="1" s="1"/>
  <c r="AI6" i="3"/>
  <c r="AC6" i="3"/>
  <c r="W6" i="3"/>
  <c r="Q6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AG8" i="3"/>
  <c r="AA8" i="3"/>
  <c r="U8" i="3"/>
  <c r="O8" i="3"/>
  <c r="AG7" i="3"/>
  <c r="AA7" i="3"/>
  <c r="U7" i="3"/>
  <c r="O7" i="3"/>
  <c r="C7" i="3" s="1"/>
  <c r="S7" i="1" s="1"/>
  <c r="AG6" i="3"/>
  <c r="AA6" i="3"/>
  <c r="U6" i="3"/>
  <c r="C6" i="3" s="1"/>
  <c r="M9" i="3"/>
  <c r="AC9" i="1" s="1"/>
  <c r="M10" i="3"/>
  <c r="N10" i="3" s="1"/>
  <c r="M11" i="3"/>
  <c r="AC11" i="1" s="1"/>
  <c r="M12" i="3"/>
  <c r="N12" i="3" s="1"/>
  <c r="M13" i="3"/>
  <c r="AC13" i="1" s="1"/>
  <c r="M14" i="3"/>
  <c r="N14" i="3" s="1"/>
  <c r="M15" i="3"/>
  <c r="AC15" i="1" s="1"/>
  <c r="M16" i="3"/>
  <c r="N16" i="3" s="1"/>
  <c r="M17" i="3"/>
  <c r="AC17" i="1" s="1"/>
  <c r="M18" i="3"/>
  <c r="N18" i="3" s="1"/>
  <c r="M19" i="3"/>
  <c r="AC19" i="1" s="1"/>
  <c r="M20" i="3"/>
  <c r="N20" i="3" s="1"/>
  <c r="M21" i="3"/>
  <c r="AC21" i="1" s="1"/>
  <c r="M22" i="3"/>
  <c r="N22" i="3" s="1"/>
  <c r="M8" i="3"/>
  <c r="AC8" i="1" s="1"/>
  <c r="AD8" i="1" s="1"/>
  <c r="M7" i="3"/>
  <c r="AC7" i="1" s="1"/>
  <c r="AD7" i="1" s="1"/>
  <c r="M6" i="3"/>
  <c r="AC6" i="1" s="1"/>
  <c r="AD6" i="1" s="1"/>
  <c r="N9" i="3"/>
  <c r="N11" i="3"/>
  <c r="N13" i="3"/>
  <c r="N15" i="3"/>
  <c r="N17" i="3"/>
  <c r="N19" i="3"/>
  <c r="N21" i="3"/>
  <c r="K9" i="3"/>
  <c r="L9" i="3" s="1"/>
  <c r="K11" i="3"/>
  <c r="AA11" i="1" s="1"/>
  <c r="K13" i="3"/>
  <c r="AA13" i="1" s="1"/>
  <c r="K15" i="3"/>
  <c r="L15" i="3" s="1"/>
  <c r="K17" i="3"/>
  <c r="L17" i="3" s="1"/>
  <c r="K19" i="3"/>
  <c r="L19" i="3" s="1"/>
  <c r="K21" i="3"/>
  <c r="L21" i="3" s="1"/>
  <c r="K7" i="3"/>
  <c r="AA7" i="1" s="1"/>
  <c r="AB7" i="1" s="1"/>
  <c r="K6" i="3"/>
  <c r="AA6" i="1" s="1"/>
  <c r="AB6" i="1" s="1"/>
  <c r="I22" i="3"/>
  <c r="Y22" i="1" s="1"/>
  <c r="I9" i="3"/>
  <c r="Y9" i="1" s="1"/>
  <c r="I10" i="3"/>
  <c r="Y10" i="1" s="1"/>
  <c r="I11" i="3"/>
  <c r="Y11" i="1" s="1"/>
  <c r="I12" i="3"/>
  <c r="Y12" i="1" s="1"/>
  <c r="I13" i="3"/>
  <c r="Y13" i="1" s="1"/>
  <c r="I14" i="3"/>
  <c r="Y14" i="1" s="1"/>
  <c r="I15" i="3"/>
  <c r="Y15" i="1" s="1"/>
  <c r="I16" i="3"/>
  <c r="Y16" i="1" s="1"/>
  <c r="I17" i="3"/>
  <c r="Y17" i="1" s="1"/>
  <c r="I18" i="3"/>
  <c r="Y18" i="1" s="1"/>
  <c r="I19" i="3"/>
  <c r="Y19" i="1" s="1"/>
  <c r="I20" i="3"/>
  <c r="Y20" i="1" s="1"/>
  <c r="I21" i="3"/>
  <c r="Y21" i="1" s="1"/>
  <c r="I8" i="3"/>
  <c r="Y8" i="1" s="1"/>
  <c r="Z8" i="1" s="1"/>
  <c r="I7" i="3"/>
  <c r="Y7" i="1" s="1"/>
  <c r="Z7" i="1" s="1"/>
  <c r="I6" i="3"/>
  <c r="Y6" i="1" s="1"/>
  <c r="Z6" i="1" s="1"/>
  <c r="G9" i="3"/>
  <c r="H9" i="3" s="1"/>
  <c r="G11" i="3"/>
  <c r="W11" i="1" s="1"/>
  <c r="G13" i="3"/>
  <c r="W13" i="1" s="1"/>
  <c r="G15" i="3"/>
  <c r="H15" i="3" s="1"/>
  <c r="G17" i="3"/>
  <c r="H17" i="3" s="1"/>
  <c r="G19" i="3"/>
  <c r="H19" i="3" s="1"/>
  <c r="G21" i="3"/>
  <c r="H21" i="3" s="1"/>
  <c r="G8" i="3"/>
  <c r="W8" i="1" s="1"/>
  <c r="X8" i="1" s="1"/>
  <c r="E22" i="3"/>
  <c r="U22" i="1" s="1"/>
  <c r="E9" i="3"/>
  <c r="U9" i="1" s="1"/>
  <c r="E10" i="3"/>
  <c r="F10" i="3" s="1"/>
  <c r="E11" i="3"/>
  <c r="U11" i="1" s="1"/>
  <c r="E12" i="3"/>
  <c r="U12" i="1" s="1"/>
  <c r="E13" i="3"/>
  <c r="U13" i="1" s="1"/>
  <c r="E14" i="3"/>
  <c r="U14" i="1" s="1"/>
  <c r="E15" i="3"/>
  <c r="U15" i="1" s="1"/>
  <c r="E16" i="3"/>
  <c r="U16" i="1" s="1"/>
  <c r="E17" i="3"/>
  <c r="U17" i="1" s="1"/>
  <c r="E18" i="3"/>
  <c r="U18" i="1" s="1"/>
  <c r="E19" i="3"/>
  <c r="U19" i="1" s="1"/>
  <c r="E20" i="3"/>
  <c r="U20" i="1" s="1"/>
  <c r="E21" i="3"/>
  <c r="U21" i="1" s="1"/>
  <c r="C22" i="3"/>
  <c r="S22" i="1" s="1"/>
  <c r="C9" i="3"/>
  <c r="D9" i="3" s="1"/>
  <c r="C10" i="3"/>
  <c r="S10" i="1" s="1"/>
  <c r="C11" i="3"/>
  <c r="S11" i="1" s="1"/>
  <c r="C12" i="3"/>
  <c r="D12" i="3" s="1"/>
  <c r="C13" i="3"/>
  <c r="S13" i="1" s="1"/>
  <c r="C14" i="3"/>
  <c r="S14" i="1" s="1"/>
  <c r="C15" i="3"/>
  <c r="D15" i="3" s="1"/>
  <c r="C16" i="3"/>
  <c r="S16" i="1" s="1"/>
  <c r="C17" i="3"/>
  <c r="D17" i="3" s="1"/>
  <c r="C18" i="3"/>
  <c r="S18" i="1" s="1"/>
  <c r="C19" i="3"/>
  <c r="D19" i="3" s="1"/>
  <c r="C20" i="3"/>
  <c r="S20" i="1" s="1"/>
  <c r="C21" i="3"/>
  <c r="D21" i="3" s="1"/>
  <c r="E8" i="3"/>
  <c r="U8" i="1" s="1"/>
  <c r="V8" i="1" s="1"/>
  <c r="E7" i="3"/>
  <c r="U7" i="1" s="1"/>
  <c r="V7" i="1" s="1"/>
  <c r="E6" i="3"/>
  <c r="U6" i="1" s="1"/>
  <c r="V6" i="1" s="1"/>
  <c r="K10" i="6" l="1"/>
  <c r="L10" i="6" s="1"/>
  <c r="Y23" i="4"/>
  <c r="AK23" i="4"/>
  <c r="K17" i="4"/>
  <c r="K19" i="4"/>
  <c r="L19" i="4" s="1"/>
  <c r="K19" i="7"/>
  <c r="L19" i="7" s="1"/>
  <c r="G12" i="4"/>
  <c r="H12" i="4" s="1"/>
  <c r="G14" i="4"/>
  <c r="H14" i="4" s="1"/>
  <c r="G15" i="4"/>
  <c r="G18" i="4"/>
  <c r="H18" i="4" s="1"/>
  <c r="G22" i="4"/>
  <c r="H22" i="4" s="1"/>
  <c r="G14" i="5"/>
  <c r="H14" i="5" s="1"/>
  <c r="G15" i="5"/>
  <c r="H15" i="5" s="1"/>
  <c r="G20" i="5"/>
  <c r="H20" i="5" s="1"/>
  <c r="G9" i="6"/>
  <c r="H9" i="6" s="1"/>
  <c r="G12" i="6"/>
  <c r="G12" i="7"/>
  <c r="H12" i="7" s="1"/>
  <c r="G15" i="7"/>
  <c r="H15" i="7" s="1"/>
  <c r="G18" i="7"/>
  <c r="H18" i="7" s="1"/>
  <c r="U23" i="4"/>
  <c r="C10" i="6"/>
  <c r="BC10" i="1" s="1"/>
  <c r="O23" i="7"/>
  <c r="AA23" i="7"/>
  <c r="C17" i="7"/>
  <c r="D17" i="7" s="1"/>
  <c r="K6" i="5"/>
  <c r="AY6" i="1" s="1"/>
  <c r="AZ6" i="1" s="1"/>
  <c r="BM8" i="1"/>
  <c r="BN8" i="1" s="1"/>
  <c r="E23" i="5"/>
  <c r="BA8" i="1"/>
  <c r="BB8" i="1" s="1"/>
  <c r="K14" i="5"/>
  <c r="L14" i="5" s="1"/>
  <c r="K12" i="6"/>
  <c r="L12" i="6" s="1"/>
  <c r="K14" i="6"/>
  <c r="L14" i="6" s="1"/>
  <c r="K9" i="4"/>
  <c r="L9" i="4" s="1"/>
  <c r="K11" i="4"/>
  <c r="L11" i="4" s="1"/>
  <c r="K18" i="4"/>
  <c r="L18" i="4" s="1"/>
  <c r="K20" i="4"/>
  <c r="K9" i="5"/>
  <c r="L9" i="5" s="1"/>
  <c r="K16" i="5"/>
  <c r="K18" i="5"/>
  <c r="K20" i="5"/>
  <c r="K16" i="6"/>
  <c r="L16" i="6" s="1"/>
  <c r="K18" i="6"/>
  <c r="L18" i="6" s="1"/>
  <c r="K11" i="7"/>
  <c r="L11" i="7" s="1"/>
  <c r="K13" i="7"/>
  <c r="L13" i="7" s="1"/>
  <c r="K16" i="7"/>
  <c r="L16" i="7" s="1"/>
  <c r="K20" i="7"/>
  <c r="L20" i="7" s="1"/>
  <c r="K21" i="7"/>
  <c r="G11" i="4"/>
  <c r="H11" i="4" s="1"/>
  <c r="G19" i="4"/>
  <c r="G9" i="5"/>
  <c r="H9" i="5" s="1"/>
  <c r="G19" i="6"/>
  <c r="H19" i="6" s="1"/>
  <c r="G13" i="5"/>
  <c r="G18" i="5"/>
  <c r="H18" i="5" s="1"/>
  <c r="G19" i="5"/>
  <c r="H19" i="5" s="1"/>
  <c r="G14" i="6"/>
  <c r="H14" i="6" s="1"/>
  <c r="G17" i="7"/>
  <c r="H17" i="7" s="1"/>
  <c r="C14" i="6"/>
  <c r="BC14" i="1" s="1"/>
  <c r="E23" i="7"/>
  <c r="BY22" i="1"/>
  <c r="BZ22" i="1" s="1"/>
  <c r="BY20" i="1"/>
  <c r="BZ20" i="1" s="1"/>
  <c r="BY18" i="1"/>
  <c r="BZ18" i="1" s="1"/>
  <c r="BY16" i="1"/>
  <c r="BZ16" i="1" s="1"/>
  <c r="BY14" i="1"/>
  <c r="BZ14" i="1" s="1"/>
  <c r="BY12" i="1"/>
  <c r="BZ12" i="1" s="1"/>
  <c r="BY10" i="1"/>
  <c r="BY21" i="1"/>
  <c r="BZ21" i="1" s="1"/>
  <c r="BY19" i="1"/>
  <c r="BZ19" i="1" s="1"/>
  <c r="BY17" i="1"/>
  <c r="BZ17" i="1" s="1"/>
  <c r="BY15" i="1"/>
  <c r="BZ15" i="1" s="1"/>
  <c r="BY13" i="1"/>
  <c r="BZ13" i="1" s="1"/>
  <c r="BY11" i="1"/>
  <c r="BY9" i="1"/>
  <c r="BU22" i="1"/>
  <c r="BV22" i="1" s="1"/>
  <c r="BU20" i="1"/>
  <c r="BV20" i="1" s="1"/>
  <c r="BU18" i="1"/>
  <c r="BV18" i="1" s="1"/>
  <c r="BU16" i="1"/>
  <c r="BV16" i="1" s="1"/>
  <c r="BU14" i="1"/>
  <c r="BV14" i="1" s="1"/>
  <c r="BU12" i="1"/>
  <c r="BV12" i="1" s="1"/>
  <c r="BU10" i="1"/>
  <c r="BU21" i="1"/>
  <c r="BV21" i="1" s="1"/>
  <c r="BU19" i="1"/>
  <c r="BV19" i="1" s="1"/>
  <c r="BU17" i="1"/>
  <c r="BV17" i="1" s="1"/>
  <c r="BU15" i="1"/>
  <c r="BV15" i="1" s="1"/>
  <c r="BU13" i="1"/>
  <c r="BV13" i="1" s="1"/>
  <c r="BU11" i="1"/>
  <c r="BV11" i="1" s="1"/>
  <c r="BU9" i="1"/>
  <c r="BQ22" i="1"/>
  <c r="BR22" i="1" s="1"/>
  <c r="BQ20" i="1"/>
  <c r="BR20" i="1" s="1"/>
  <c r="BQ18" i="1"/>
  <c r="BR18" i="1" s="1"/>
  <c r="BQ16" i="1"/>
  <c r="BR16" i="1" s="1"/>
  <c r="BQ14" i="1"/>
  <c r="BR14" i="1" s="1"/>
  <c r="BQ12" i="1"/>
  <c r="BR12" i="1" s="1"/>
  <c r="BQ10" i="1"/>
  <c r="BQ21" i="1"/>
  <c r="BR21" i="1" s="1"/>
  <c r="BQ19" i="1"/>
  <c r="BR19" i="1" s="1"/>
  <c r="BQ17" i="1"/>
  <c r="BR17" i="1" s="1"/>
  <c r="BQ15" i="1"/>
  <c r="BR15" i="1" s="1"/>
  <c r="BQ13" i="1"/>
  <c r="BR13" i="1" s="1"/>
  <c r="BQ11" i="1"/>
  <c r="BQ9" i="1"/>
  <c r="J9" i="6"/>
  <c r="C20" i="6"/>
  <c r="BC20" i="1" s="1"/>
  <c r="BD20" i="1" s="1"/>
  <c r="K20" i="6"/>
  <c r="L20" i="6" s="1"/>
  <c r="Y23" i="6"/>
  <c r="AK23" i="6"/>
  <c r="G8" i="6"/>
  <c r="K8" i="6"/>
  <c r="G11" i="6"/>
  <c r="H11" i="6" s="1"/>
  <c r="K11" i="6"/>
  <c r="L11" i="6" s="1"/>
  <c r="G13" i="6"/>
  <c r="K13" i="6"/>
  <c r="L13" i="6" s="1"/>
  <c r="G17" i="6"/>
  <c r="H17" i="6" s="1"/>
  <c r="K17" i="6"/>
  <c r="L17" i="6" s="1"/>
  <c r="K21" i="6"/>
  <c r="L21" i="6" s="1"/>
  <c r="K22" i="6"/>
  <c r="M23" i="6"/>
  <c r="BF9" i="1"/>
  <c r="F9" i="6"/>
  <c r="BE22" i="1"/>
  <c r="BF22" i="1" s="1"/>
  <c r="BE20" i="1"/>
  <c r="BF20" i="1" s="1"/>
  <c r="BE18" i="1"/>
  <c r="BF18" i="1" s="1"/>
  <c r="BE16" i="1"/>
  <c r="BF16" i="1" s="1"/>
  <c r="BE14" i="1"/>
  <c r="BF14" i="1" s="1"/>
  <c r="BE12" i="1"/>
  <c r="BF12" i="1" s="1"/>
  <c r="BE10" i="1"/>
  <c r="BF10" i="1" s="1"/>
  <c r="BE21" i="1"/>
  <c r="BF21" i="1" s="1"/>
  <c r="BE19" i="1"/>
  <c r="BF19" i="1" s="1"/>
  <c r="BE17" i="1"/>
  <c r="BF17" i="1" s="1"/>
  <c r="BE15" i="1"/>
  <c r="BF15" i="1" s="1"/>
  <c r="BE13" i="1"/>
  <c r="BF13" i="1" s="1"/>
  <c r="BE11" i="1"/>
  <c r="BF11" i="1" s="1"/>
  <c r="E23" i="6"/>
  <c r="F6" i="6"/>
  <c r="BJ9" i="1"/>
  <c r="BI22" i="1"/>
  <c r="BJ22" i="1" s="1"/>
  <c r="BI20" i="1"/>
  <c r="BJ20" i="1" s="1"/>
  <c r="BI18" i="1"/>
  <c r="BJ18" i="1" s="1"/>
  <c r="BI16" i="1"/>
  <c r="BJ16" i="1" s="1"/>
  <c r="BI14" i="1"/>
  <c r="BJ14" i="1" s="1"/>
  <c r="BI12" i="1"/>
  <c r="BJ12" i="1" s="1"/>
  <c r="BI10" i="1"/>
  <c r="BJ10" i="1" s="1"/>
  <c r="I23" i="6"/>
  <c r="J23" i="6" s="1"/>
  <c r="BI21" i="1"/>
  <c r="BJ21" i="1" s="1"/>
  <c r="BI19" i="1"/>
  <c r="BJ19" i="1" s="1"/>
  <c r="BI17" i="1"/>
  <c r="BJ17" i="1" s="1"/>
  <c r="BI15" i="1"/>
  <c r="BJ15" i="1" s="1"/>
  <c r="BI13" i="1"/>
  <c r="BJ13" i="1" s="1"/>
  <c r="BI11" i="1"/>
  <c r="BJ11" i="1" s="1"/>
  <c r="J6" i="6"/>
  <c r="BM22" i="1"/>
  <c r="BN22" i="1" s="1"/>
  <c r="BM20" i="1"/>
  <c r="BN20" i="1" s="1"/>
  <c r="BM18" i="1"/>
  <c r="BN18" i="1" s="1"/>
  <c r="BM16" i="1"/>
  <c r="BN16" i="1" s="1"/>
  <c r="BM14" i="1"/>
  <c r="BN14" i="1" s="1"/>
  <c r="BM12" i="1"/>
  <c r="BN12" i="1" s="1"/>
  <c r="BM10" i="1"/>
  <c r="BN10" i="1" s="1"/>
  <c r="BM21" i="1"/>
  <c r="BN21" i="1" s="1"/>
  <c r="BM19" i="1"/>
  <c r="BN19" i="1" s="1"/>
  <c r="BM17" i="1"/>
  <c r="BN17" i="1" s="1"/>
  <c r="BM15" i="1"/>
  <c r="BN15" i="1" s="1"/>
  <c r="BM13" i="1"/>
  <c r="BN13" i="1" s="1"/>
  <c r="BM11" i="1"/>
  <c r="BN11" i="1" s="1"/>
  <c r="BM9" i="1"/>
  <c r="N6" i="6"/>
  <c r="AS6" i="1"/>
  <c r="AT6" i="1" s="1"/>
  <c r="AS22" i="1"/>
  <c r="AT22" i="1" s="1"/>
  <c r="AS20" i="1"/>
  <c r="AT20" i="1" s="1"/>
  <c r="AS18" i="1"/>
  <c r="AT18" i="1" s="1"/>
  <c r="AS16" i="1"/>
  <c r="AT16" i="1" s="1"/>
  <c r="AS14" i="1"/>
  <c r="AT14" i="1" s="1"/>
  <c r="AS12" i="1"/>
  <c r="AT12" i="1" s="1"/>
  <c r="AS10" i="1"/>
  <c r="AT10" i="1" s="1"/>
  <c r="AS21" i="1"/>
  <c r="AT21" i="1" s="1"/>
  <c r="AS19" i="1"/>
  <c r="AT19" i="1" s="1"/>
  <c r="AS17" i="1"/>
  <c r="AT17" i="1" s="1"/>
  <c r="AS15" i="1"/>
  <c r="AT15" i="1" s="1"/>
  <c r="AS13" i="1"/>
  <c r="AT13" i="1" s="1"/>
  <c r="AS11" i="1"/>
  <c r="AT11" i="1" s="1"/>
  <c r="AS9" i="1"/>
  <c r="AW22" i="1"/>
  <c r="AX22" i="1" s="1"/>
  <c r="AW20" i="1"/>
  <c r="AX20" i="1" s="1"/>
  <c r="AW18" i="1"/>
  <c r="AX18" i="1" s="1"/>
  <c r="AW16" i="1"/>
  <c r="AX16" i="1" s="1"/>
  <c r="AW14" i="1"/>
  <c r="AX14" i="1" s="1"/>
  <c r="AW12" i="1"/>
  <c r="AX12" i="1" s="1"/>
  <c r="AW10" i="1"/>
  <c r="AX10" i="1" s="1"/>
  <c r="AW21" i="1"/>
  <c r="AX21" i="1" s="1"/>
  <c r="AW19" i="1"/>
  <c r="AX19" i="1" s="1"/>
  <c r="AW17" i="1"/>
  <c r="AX17" i="1" s="1"/>
  <c r="AW15" i="1"/>
  <c r="AX15" i="1" s="1"/>
  <c r="AW13" i="1"/>
  <c r="AX13" i="1" s="1"/>
  <c r="AW11" i="1"/>
  <c r="AX11" i="1" s="1"/>
  <c r="AW9" i="1"/>
  <c r="I23" i="5"/>
  <c r="BA22" i="1"/>
  <c r="BB22" i="1" s="1"/>
  <c r="BA20" i="1"/>
  <c r="BB20" i="1" s="1"/>
  <c r="BA18" i="1"/>
  <c r="BB18" i="1" s="1"/>
  <c r="BA16" i="1"/>
  <c r="BB16" i="1" s="1"/>
  <c r="BA14" i="1"/>
  <c r="BB14" i="1" s="1"/>
  <c r="BA12" i="1"/>
  <c r="BB12" i="1" s="1"/>
  <c r="BA10" i="1"/>
  <c r="BB10" i="1" s="1"/>
  <c r="BA21" i="1"/>
  <c r="BB21" i="1" s="1"/>
  <c r="BA19" i="1"/>
  <c r="BB19" i="1" s="1"/>
  <c r="BA17" i="1"/>
  <c r="BB17" i="1" s="1"/>
  <c r="BA15" i="1"/>
  <c r="BB15" i="1" s="1"/>
  <c r="BA13" i="1"/>
  <c r="BB13" i="1" s="1"/>
  <c r="BA11" i="1"/>
  <c r="BB11" i="1" s="1"/>
  <c r="BA9" i="1"/>
  <c r="BB9" i="1" s="1"/>
  <c r="M23" i="5"/>
  <c r="AK7" i="1"/>
  <c r="AL7" i="1" s="1"/>
  <c r="E23" i="4"/>
  <c r="F23" i="4" s="1"/>
  <c r="F9" i="4"/>
  <c r="AG6" i="1"/>
  <c r="AH6" i="1" s="1"/>
  <c r="AO22" i="1"/>
  <c r="AP22" i="1" s="1"/>
  <c r="AO20" i="1"/>
  <c r="AP20" i="1" s="1"/>
  <c r="AO18" i="1"/>
  <c r="AP18" i="1" s="1"/>
  <c r="AO16" i="1"/>
  <c r="AP16" i="1" s="1"/>
  <c r="AO14" i="1"/>
  <c r="AP14" i="1" s="1"/>
  <c r="AO12" i="1"/>
  <c r="AP12" i="1" s="1"/>
  <c r="AO10" i="1"/>
  <c r="AP10" i="1" s="1"/>
  <c r="AO21" i="1"/>
  <c r="AP21" i="1" s="1"/>
  <c r="AO19" i="1"/>
  <c r="AP19" i="1" s="1"/>
  <c r="AO17" i="1"/>
  <c r="AP17" i="1" s="1"/>
  <c r="AO15" i="1"/>
  <c r="AP15" i="1" s="1"/>
  <c r="AO13" i="1"/>
  <c r="AP13" i="1" s="1"/>
  <c r="AO11" i="1"/>
  <c r="AP11" i="1" s="1"/>
  <c r="AO9" i="1"/>
  <c r="M23" i="4"/>
  <c r="N6" i="4"/>
  <c r="AK22" i="1"/>
  <c r="AL22" i="1" s="1"/>
  <c r="AK20" i="1"/>
  <c r="AL20" i="1" s="1"/>
  <c r="AK18" i="1"/>
  <c r="AL18" i="1" s="1"/>
  <c r="AK16" i="1"/>
  <c r="AL16" i="1" s="1"/>
  <c r="AK14" i="1"/>
  <c r="AL14" i="1" s="1"/>
  <c r="AK12" i="1"/>
  <c r="AL12" i="1" s="1"/>
  <c r="AK10" i="1"/>
  <c r="AL10" i="1" s="1"/>
  <c r="I23" i="4"/>
  <c r="J9" i="4"/>
  <c r="AK21" i="1"/>
  <c r="AL21" i="1" s="1"/>
  <c r="AK19" i="1"/>
  <c r="AL19" i="1" s="1"/>
  <c r="AK17" i="1"/>
  <c r="AL17" i="1" s="1"/>
  <c r="AK15" i="1"/>
  <c r="AL15" i="1" s="1"/>
  <c r="AK13" i="1"/>
  <c r="AL13" i="1" s="1"/>
  <c r="AK11" i="1"/>
  <c r="AL11" i="1" s="1"/>
  <c r="AK6" i="1"/>
  <c r="J6" i="4"/>
  <c r="AH9" i="1"/>
  <c r="AG22" i="1"/>
  <c r="AH22" i="1" s="1"/>
  <c r="AG20" i="1"/>
  <c r="AH20" i="1" s="1"/>
  <c r="AG18" i="1"/>
  <c r="AH18" i="1" s="1"/>
  <c r="AG16" i="1"/>
  <c r="AH16" i="1" s="1"/>
  <c r="AG14" i="1"/>
  <c r="AH14" i="1" s="1"/>
  <c r="AG12" i="1"/>
  <c r="AH12" i="1" s="1"/>
  <c r="AG10" i="1"/>
  <c r="AH10" i="1" s="1"/>
  <c r="I9" i="1"/>
  <c r="J9" i="1" s="1"/>
  <c r="AG21" i="1"/>
  <c r="AH21" i="1" s="1"/>
  <c r="AG19" i="1"/>
  <c r="AH19" i="1" s="1"/>
  <c r="AG17" i="1"/>
  <c r="AH17" i="1" s="1"/>
  <c r="AG15" i="1"/>
  <c r="AH15" i="1" s="1"/>
  <c r="AG13" i="1"/>
  <c r="AH13" i="1" s="1"/>
  <c r="AG11" i="1"/>
  <c r="AH11" i="1" s="1"/>
  <c r="F6" i="4"/>
  <c r="AD21" i="1"/>
  <c r="Q19" i="1"/>
  <c r="R19" i="1" s="1"/>
  <c r="AD19" i="1"/>
  <c r="AD17" i="1"/>
  <c r="AC22" i="1"/>
  <c r="AC20" i="1"/>
  <c r="AC18" i="1"/>
  <c r="AC16" i="1"/>
  <c r="AC14" i="1"/>
  <c r="AC12" i="1"/>
  <c r="AD12" i="1" s="1"/>
  <c r="AC10" i="1"/>
  <c r="Z20" i="1"/>
  <c r="Z18" i="1"/>
  <c r="Z14" i="1"/>
  <c r="Z12" i="1"/>
  <c r="Z10" i="1"/>
  <c r="Z22" i="1"/>
  <c r="Z21" i="1"/>
  <c r="Z19" i="1"/>
  <c r="Z17" i="1"/>
  <c r="Z11" i="1"/>
  <c r="M9" i="1"/>
  <c r="N9" i="1" s="1"/>
  <c r="Z9" i="1"/>
  <c r="J10" i="3"/>
  <c r="J12" i="3"/>
  <c r="J14" i="3"/>
  <c r="J16" i="3"/>
  <c r="J18" i="3"/>
  <c r="J20" i="3"/>
  <c r="J9" i="3"/>
  <c r="J11" i="3"/>
  <c r="J13" i="3"/>
  <c r="J15" i="3"/>
  <c r="J17" i="3"/>
  <c r="J19" i="3"/>
  <c r="J21" i="3"/>
  <c r="V21" i="1"/>
  <c r="I19" i="1"/>
  <c r="J19" i="1" s="1"/>
  <c r="V19" i="1"/>
  <c r="V17" i="1"/>
  <c r="V20" i="1"/>
  <c r="I18" i="1"/>
  <c r="J18" i="1" s="1"/>
  <c r="V18" i="1"/>
  <c r="V14" i="1"/>
  <c r="I14" i="1"/>
  <c r="I22" i="1"/>
  <c r="J22" i="1" s="1"/>
  <c r="V22" i="1"/>
  <c r="F12" i="3"/>
  <c r="F11" i="3"/>
  <c r="F14" i="3"/>
  <c r="F16" i="3"/>
  <c r="F18" i="3"/>
  <c r="F20" i="3"/>
  <c r="U10" i="1"/>
  <c r="F9" i="3"/>
  <c r="F13" i="3"/>
  <c r="F15" i="3"/>
  <c r="F17" i="3"/>
  <c r="F19" i="3"/>
  <c r="F21" i="3"/>
  <c r="S23" i="4"/>
  <c r="AE23" i="4"/>
  <c r="K16" i="4"/>
  <c r="K21" i="4"/>
  <c r="K9" i="6"/>
  <c r="L9" i="6" s="1"/>
  <c r="K17" i="7"/>
  <c r="G13" i="4"/>
  <c r="H13" i="4" s="1"/>
  <c r="G17" i="4"/>
  <c r="G21" i="4"/>
  <c r="H21" i="4" s="1"/>
  <c r="G10" i="6"/>
  <c r="C12" i="6"/>
  <c r="D12" i="6" s="1"/>
  <c r="K8" i="5"/>
  <c r="Q7" i="1"/>
  <c r="M7" i="1"/>
  <c r="I7" i="1"/>
  <c r="L7" i="5"/>
  <c r="AY7" i="1"/>
  <c r="AZ7" i="1" s="1"/>
  <c r="AU7" i="1"/>
  <c r="AV7" i="1" s="1"/>
  <c r="G7" i="4"/>
  <c r="W23" i="5"/>
  <c r="AI23" i="5"/>
  <c r="C7" i="6"/>
  <c r="Q6" i="1"/>
  <c r="M6" i="1"/>
  <c r="L22" i="6"/>
  <c r="BK22" i="1"/>
  <c r="BL22" i="1" s="1"/>
  <c r="AB22" i="1"/>
  <c r="AM22" i="1"/>
  <c r="AN22" i="1" s="1"/>
  <c r="AY22" i="1"/>
  <c r="AZ22" i="1" s="1"/>
  <c r="BW22" i="1"/>
  <c r="BX22" i="1" s="1"/>
  <c r="L21" i="7"/>
  <c r="BW21" i="1"/>
  <c r="BX21" i="1" s="1"/>
  <c r="L21" i="4"/>
  <c r="AM21" i="1"/>
  <c r="AN21" i="1" s="1"/>
  <c r="AA21" i="1"/>
  <c r="AY21" i="1"/>
  <c r="AZ21" i="1" s="1"/>
  <c r="BK21" i="1"/>
  <c r="BL21" i="1" s="1"/>
  <c r="L20" i="4"/>
  <c r="AM20" i="1"/>
  <c r="AN20" i="1" s="1"/>
  <c r="L20" i="5"/>
  <c r="AY20" i="1"/>
  <c r="AZ20" i="1" s="1"/>
  <c r="AB20" i="1"/>
  <c r="BK20" i="1"/>
  <c r="BL20" i="1" s="1"/>
  <c r="BW20" i="1"/>
  <c r="BX20" i="1" s="1"/>
  <c r="AA19" i="1"/>
  <c r="AM19" i="1"/>
  <c r="AN19" i="1" s="1"/>
  <c r="AY19" i="1"/>
  <c r="AZ19" i="1" s="1"/>
  <c r="BK19" i="1"/>
  <c r="BL19" i="1" s="1"/>
  <c r="BW19" i="1"/>
  <c r="BX19" i="1" s="1"/>
  <c r="AB18" i="1"/>
  <c r="L18" i="5"/>
  <c r="AY18" i="1"/>
  <c r="AZ18" i="1" s="1"/>
  <c r="AM18" i="1"/>
  <c r="AN18" i="1" s="1"/>
  <c r="BK18" i="1"/>
  <c r="BL18" i="1" s="1"/>
  <c r="BW18" i="1"/>
  <c r="BX18" i="1" s="1"/>
  <c r="L17" i="4"/>
  <c r="AM17" i="1"/>
  <c r="AN17" i="1" s="1"/>
  <c r="L17" i="7"/>
  <c r="BW17" i="1"/>
  <c r="BX17" i="1" s="1"/>
  <c r="AA17" i="1"/>
  <c r="AY17" i="1"/>
  <c r="AZ17" i="1" s="1"/>
  <c r="BK17" i="1"/>
  <c r="BL17" i="1" s="1"/>
  <c r="K23" i="7"/>
  <c r="L23" i="7" s="1"/>
  <c r="L16" i="4"/>
  <c r="AM16" i="1"/>
  <c r="AN16" i="1" s="1"/>
  <c r="L16" i="5"/>
  <c r="AY16" i="1"/>
  <c r="AZ16" i="1" s="1"/>
  <c r="BK16" i="1"/>
  <c r="BL16" i="1" s="1"/>
  <c r="BW16" i="1"/>
  <c r="BX16" i="1" s="1"/>
  <c r="AA15" i="1"/>
  <c r="AM15" i="1"/>
  <c r="AN15" i="1" s="1"/>
  <c r="AY15" i="1"/>
  <c r="AZ15" i="1" s="1"/>
  <c r="BK15" i="1"/>
  <c r="BL15" i="1" s="1"/>
  <c r="BW15" i="1"/>
  <c r="BX15" i="1" s="1"/>
  <c r="AM14" i="1"/>
  <c r="AN14" i="1" s="1"/>
  <c r="BK14" i="1"/>
  <c r="BL14" i="1" s="1"/>
  <c r="AY14" i="1"/>
  <c r="AZ14" i="1" s="1"/>
  <c r="BW14" i="1"/>
  <c r="BX14" i="1" s="1"/>
  <c r="AM13" i="1"/>
  <c r="AN13" i="1" s="1"/>
  <c r="AY13" i="1"/>
  <c r="AZ13" i="1" s="1"/>
  <c r="BK13" i="1"/>
  <c r="BL13" i="1" s="1"/>
  <c r="BW13" i="1"/>
  <c r="BX13" i="1" s="1"/>
  <c r="AM12" i="1"/>
  <c r="AN12" i="1" s="1"/>
  <c r="BK12" i="1"/>
  <c r="BL12" i="1" s="1"/>
  <c r="AA12" i="1"/>
  <c r="AY12" i="1"/>
  <c r="AZ12" i="1" s="1"/>
  <c r="BW12" i="1"/>
  <c r="BX12" i="1" s="1"/>
  <c r="AM11" i="1"/>
  <c r="AN11" i="1" s="1"/>
  <c r="AY11" i="1"/>
  <c r="AZ11" i="1" s="1"/>
  <c r="BK11" i="1"/>
  <c r="BL11" i="1" s="1"/>
  <c r="BW11" i="1"/>
  <c r="BX11" i="1" s="1"/>
  <c r="AM10" i="1"/>
  <c r="AN10" i="1" s="1"/>
  <c r="BK10" i="1"/>
  <c r="BL10" i="1" s="1"/>
  <c r="AY10" i="1"/>
  <c r="AZ10" i="1" s="1"/>
  <c r="BW10" i="1"/>
  <c r="BX10" i="1" s="1"/>
  <c r="AA9" i="1"/>
  <c r="AM9" i="1"/>
  <c r="AN9" i="1" s="1"/>
  <c r="AY9" i="1"/>
  <c r="AZ9" i="1" s="1"/>
  <c r="BK9" i="1"/>
  <c r="BL9" i="1" s="1"/>
  <c r="BW9" i="1"/>
  <c r="BX9" i="1" s="1"/>
  <c r="L8" i="5"/>
  <c r="AY8" i="1"/>
  <c r="Y23" i="5"/>
  <c r="AK23" i="5"/>
  <c r="X22" i="1"/>
  <c r="AU22" i="1"/>
  <c r="AV22" i="1" s="1"/>
  <c r="BS22" i="1"/>
  <c r="BT22" i="1" s="1"/>
  <c r="AI22" i="1"/>
  <c r="AJ22" i="1" s="1"/>
  <c r="BG22" i="1"/>
  <c r="BH22" i="1" s="1"/>
  <c r="AI21" i="1"/>
  <c r="AJ21" i="1" s="1"/>
  <c r="W21" i="1"/>
  <c r="AU21" i="1"/>
  <c r="AV21" i="1" s="1"/>
  <c r="BG21" i="1"/>
  <c r="BH21" i="1" s="1"/>
  <c r="BS21" i="1"/>
  <c r="BT21" i="1" s="1"/>
  <c r="X20" i="1"/>
  <c r="AU20" i="1"/>
  <c r="AV20" i="1" s="1"/>
  <c r="BS20" i="1"/>
  <c r="BT20" i="1" s="1"/>
  <c r="AI20" i="1"/>
  <c r="AJ20" i="1" s="1"/>
  <c r="BG20" i="1"/>
  <c r="BH20" i="1" s="1"/>
  <c r="H19" i="4"/>
  <c r="AI19" i="1"/>
  <c r="AJ19" i="1" s="1"/>
  <c r="W19" i="1"/>
  <c r="AU19" i="1"/>
  <c r="AV19" i="1" s="1"/>
  <c r="BG19" i="1"/>
  <c r="BH19" i="1" s="1"/>
  <c r="BS19" i="1"/>
  <c r="BT19" i="1" s="1"/>
  <c r="X18" i="1"/>
  <c r="AU18" i="1"/>
  <c r="AV18" i="1" s="1"/>
  <c r="BS18" i="1"/>
  <c r="BT18" i="1" s="1"/>
  <c r="AI18" i="1"/>
  <c r="AJ18" i="1" s="1"/>
  <c r="BG18" i="1"/>
  <c r="BH18" i="1" s="1"/>
  <c r="H17" i="4"/>
  <c r="AI17" i="1"/>
  <c r="AJ17" i="1" s="1"/>
  <c r="W17" i="1"/>
  <c r="AU17" i="1"/>
  <c r="AV17" i="1" s="1"/>
  <c r="BG17" i="1"/>
  <c r="BH17" i="1" s="1"/>
  <c r="BS17" i="1"/>
  <c r="BT17" i="1" s="1"/>
  <c r="AU16" i="1"/>
  <c r="AV16" i="1" s="1"/>
  <c r="BS16" i="1"/>
  <c r="BT16" i="1" s="1"/>
  <c r="AI16" i="1"/>
  <c r="AJ16" i="1" s="1"/>
  <c r="BG16" i="1"/>
  <c r="BH16" i="1" s="1"/>
  <c r="H15" i="4"/>
  <c r="AI15" i="1"/>
  <c r="AJ15" i="1" s="1"/>
  <c r="W15" i="1"/>
  <c r="AU15" i="1"/>
  <c r="AV15" i="1" s="1"/>
  <c r="BG15" i="1"/>
  <c r="BH15" i="1" s="1"/>
  <c r="BS15" i="1"/>
  <c r="BT15" i="1" s="1"/>
  <c r="AU14" i="1"/>
  <c r="AV14" i="1" s="1"/>
  <c r="BS14" i="1"/>
  <c r="BT14" i="1" s="1"/>
  <c r="AI14" i="1"/>
  <c r="AJ14" i="1" s="1"/>
  <c r="BG14" i="1"/>
  <c r="BH14" i="1" s="1"/>
  <c r="AI13" i="1"/>
  <c r="AJ13" i="1" s="1"/>
  <c r="H13" i="6"/>
  <c r="BG13" i="1"/>
  <c r="BH13" i="1" s="1"/>
  <c r="H13" i="5"/>
  <c r="AU13" i="1"/>
  <c r="AV13" i="1" s="1"/>
  <c r="H13" i="7"/>
  <c r="BS13" i="1"/>
  <c r="BT13" i="1" s="1"/>
  <c r="Q23" i="5"/>
  <c r="AC23" i="5"/>
  <c r="Q23" i="6"/>
  <c r="AC23" i="6"/>
  <c r="Q23" i="7"/>
  <c r="AC23" i="7"/>
  <c r="H12" i="5"/>
  <c r="AU12" i="1"/>
  <c r="AV12" i="1" s="1"/>
  <c r="H12" i="6"/>
  <c r="BG12" i="1"/>
  <c r="BH12" i="1" s="1"/>
  <c r="W12" i="1"/>
  <c r="BS12" i="1"/>
  <c r="BT12" i="1" s="1"/>
  <c r="AI12" i="1"/>
  <c r="AJ12" i="1" s="1"/>
  <c r="AI11" i="1"/>
  <c r="AJ11" i="1" s="1"/>
  <c r="AU11" i="1"/>
  <c r="AV11" i="1" s="1"/>
  <c r="BG11" i="1"/>
  <c r="BH11" i="1" s="1"/>
  <c r="BS11" i="1"/>
  <c r="BT11" i="1" s="1"/>
  <c r="H10" i="6"/>
  <c r="BG10" i="1"/>
  <c r="BH10" i="1" s="1"/>
  <c r="AU10" i="1"/>
  <c r="AV10" i="1" s="1"/>
  <c r="BS10" i="1"/>
  <c r="BT10" i="1" s="1"/>
  <c r="AI10" i="1"/>
  <c r="AJ10" i="1" s="1"/>
  <c r="Q23" i="4"/>
  <c r="AC23" i="4"/>
  <c r="G9" i="4"/>
  <c r="W23" i="7"/>
  <c r="AI23" i="7"/>
  <c r="W9" i="1"/>
  <c r="X9" i="1" s="1"/>
  <c r="AU9" i="1"/>
  <c r="AV9" i="1" s="1"/>
  <c r="BG9" i="1"/>
  <c r="BH9" i="1" s="1"/>
  <c r="BS9" i="1"/>
  <c r="BT9" i="1" s="1"/>
  <c r="H8" i="5"/>
  <c r="AU8" i="1"/>
  <c r="AV8" i="1" s="1"/>
  <c r="G6" i="7"/>
  <c r="G23" i="7" s="1"/>
  <c r="T22" i="1"/>
  <c r="S21" i="1"/>
  <c r="T20" i="1"/>
  <c r="S19" i="1"/>
  <c r="BO19" i="1"/>
  <c r="BP19" i="1" s="1"/>
  <c r="T18" i="1"/>
  <c r="S17" i="1"/>
  <c r="BO17" i="1"/>
  <c r="BP17" i="1" s="1"/>
  <c r="C15" i="7"/>
  <c r="S15" i="1"/>
  <c r="T15" i="1" s="1"/>
  <c r="C13" i="7"/>
  <c r="BO13" i="1" s="1"/>
  <c r="S12" i="1"/>
  <c r="T12" i="1" s="1"/>
  <c r="C11" i="7"/>
  <c r="BO11" i="1" s="1"/>
  <c r="BP11" i="1" s="1"/>
  <c r="C9" i="7"/>
  <c r="S9" i="1"/>
  <c r="T9" i="1" s="1"/>
  <c r="T7" i="1"/>
  <c r="BS6" i="1"/>
  <c r="BT6" i="1" s="1"/>
  <c r="G6" i="5"/>
  <c r="C22" i="6"/>
  <c r="BC22" i="1" s="1"/>
  <c r="BD22" i="1" s="1"/>
  <c r="C8" i="5"/>
  <c r="C8" i="6"/>
  <c r="N23" i="6"/>
  <c r="N23" i="7"/>
  <c r="N23" i="4"/>
  <c r="N23" i="5"/>
  <c r="C20" i="4"/>
  <c r="AE20" i="1" s="1"/>
  <c r="AF20" i="1" s="1"/>
  <c r="C22" i="4"/>
  <c r="AE22" i="1" s="1"/>
  <c r="AF22" i="1" s="1"/>
  <c r="O23" i="5"/>
  <c r="AA23" i="5"/>
  <c r="C7" i="5"/>
  <c r="C11" i="6"/>
  <c r="C13" i="6"/>
  <c r="C15" i="6"/>
  <c r="C17" i="6"/>
  <c r="C19" i="6"/>
  <c r="C21" i="6"/>
  <c r="C21" i="7"/>
  <c r="D10" i="6"/>
  <c r="D14" i="6"/>
  <c r="D16" i="6"/>
  <c r="D18" i="6"/>
  <c r="BD14" i="1"/>
  <c r="D20" i="6"/>
  <c r="D22" i="6"/>
  <c r="BD16" i="1"/>
  <c r="BD10" i="1"/>
  <c r="O23" i="4"/>
  <c r="AA23" i="4"/>
  <c r="C13" i="4"/>
  <c r="AE13" i="1" s="1"/>
  <c r="U23" i="5"/>
  <c r="AG23" i="5"/>
  <c r="C10" i="5"/>
  <c r="AQ10" i="1" s="1"/>
  <c r="C12" i="5"/>
  <c r="C14" i="5"/>
  <c r="AQ14" i="1" s="1"/>
  <c r="AR14" i="1" s="1"/>
  <c r="C16" i="5"/>
  <c r="AQ16" i="1" s="1"/>
  <c r="C18" i="5"/>
  <c r="AQ18" i="1" s="1"/>
  <c r="AR18" i="1" s="1"/>
  <c r="C20" i="5"/>
  <c r="AQ20" i="1" s="1"/>
  <c r="AR20" i="1" s="1"/>
  <c r="C22" i="5"/>
  <c r="AQ22" i="1" s="1"/>
  <c r="AR22" i="1" s="1"/>
  <c r="U23" i="6"/>
  <c r="AG23" i="6"/>
  <c r="C9" i="6"/>
  <c r="U23" i="7"/>
  <c r="AG23" i="7"/>
  <c r="C10" i="7"/>
  <c r="BO10" i="1" s="1"/>
  <c r="BP10" i="1" s="1"/>
  <c r="C12" i="7"/>
  <c r="C14" i="7"/>
  <c r="BO14" i="1" s="1"/>
  <c r="C16" i="7"/>
  <c r="C18" i="7"/>
  <c r="C20" i="7"/>
  <c r="BO20" i="1" s="1"/>
  <c r="BP20" i="1" s="1"/>
  <c r="C22" i="7"/>
  <c r="C6" i="7"/>
  <c r="BO6" i="1" s="1"/>
  <c r="BP6" i="1" s="1"/>
  <c r="J23" i="4"/>
  <c r="J23" i="5"/>
  <c r="H23" i="7"/>
  <c r="J23" i="7"/>
  <c r="D11" i="7"/>
  <c r="D13" i="7"/>
  <c r="BP13" i="1"/>
  <c r="C11" i="4"/>
  <c r="AE11" i="1" s="1"/>
  <c r="C15" i="4"/>
  <c r="C17" i="4"/>
  <c r="C19" i="4"/>
  <c r="C21" i="4"/>
  <c r="C10" i="4"/>
  <c r="AE10" i="1" s="1"/>
  <c r="G10" i="1" s="1"/>
  <c r="C12" i="4"/>
  <c r="C14" i="4"/>
  <c r="AE14" i="1" s="1"/>
  <c r="G14" i="1" s="1"/>
  <c r="C16" i="4"/>
  <c r="C18" i="4"/>
  <c r="AE18" i="1" s="1"/>
  <c r="AF18" i="1" s="1"/>
  <c r="C9" i="5"/>
  <c r="C11" i="5"/>
  <c r="AQ11" i="1" s="1"/>
  <c r="AR11" i="1" s="1"/>
  <c r="C13" i="5"/>
  <c r="C15" i="5"/>
  <c r="C17" i="5"/>
  <c r="C19" i="5"/>
  <c r="C21" i="5"/>
  <c r="D8" i="5"/>
  <c r="AQ8" i="1"/>
  <c r="AR8" i="1" s="1"/>
  <c r="D10" i="5"/>
  <c r="AR16" i="1"/>
  <c r="D20" i="4"/>
  <c r="D22" i="4"/>
  <c r="D7" i="5"/>
  <c r="AQ7" i="1"/>
  <c r="AR7" i="1" s="1"/>
  <c r="AR10" i="1"/>
  <c r="F23" i="5"/>
  <c r="AG23" i="4"/>
  <c r="C7" i="4"/>
  <c r="AE7" i="1" s="1"/>
  <c r="C8" i="4"/>
  <c r="AE8" i="1" s="1"/>
  <c r="AF8" i="1" s="1"/>
  <c r="C9" i="4"/>
  <c r="C6" i="5"/>
  <c r="D6" i="5" s="1"/>
  <c r="F23" i="6"/>
  <c r="F23" i="7"/>
  <c r="BZ11" i="1"/>
  <c r="BR11" i="1"/>
  <c r="BZ10" i="1"/>
  <c r="BV10" i="1"/>
  <c r="BR10" i="1"/>
  <c r="BZ9" i="1"/>
  <c r="BV9" i="1"/>
  <c r="BR9" i="1"/>
  <c r="BY8" i="1"/>
  <c r="BZ8" i="1" s="1"/>
  <c r="BW8" i="1"/>
  <c r="BU8" i="1"/>
  <c r="BV8" i="1" s="1"/>
  <c r="BS8" i="1"/>
  <c r="BQ8" i="1"/>
  <c r="BR8" i="1" s="1"/>
  <c r="BO8" i="1"/>
  <c r="D6" i="7"/>
  <c r="F6" i="7"/>
  <c r="H6" i="7"/>
  <c r="J6" i="7"/>
  <c r="L6" i="7"/>
  <c r="N6" i="7"/>
  <c r="BG7" i="1"/>
  <c r="BH7" i="1" s="1"/>
  <c r="H7" i="6"/>
  <c r="BC7" i="1"/>
  <c r="BD7" i="1" s="1"/>
  <c r="D7" i="6"/>
  <c r="BK7" i="1"/>
  <c r="BL7" i="1" s="1"/>
  <c r="L7" i="6"/>
  <c r="H8" i="6"/>
  <c r="BG8" i="1"/>
  <c r="BH8" i="1" s="1"/>
  <c r="D8" i="6"/>
  <c r="BC8" i="1"/>
  <c r="BD8" i="1" s="1"/>
  <c r="L8" i="6"/>
  <c r="BK8" i="1"/>
  <c r="BL8" i="1" s="1"/>
  <c r="C6" i="6"/>
  <c r="G6" i="6"/>
  <c r="K6" i="6"/>
  <c r="O23" i="6"/>
  <c r="S23" i="6"/>
  <c r="W23" i="6"/>
  <c r="AA23" i="6"/>
  <c r="AE23" i="6"/>
  <c r="AI23" i="6"/>
  <c r="F6" i="5"/>
  <c r="H6" i="5"/>
  <c r="J6" i="5"/>
  <c r="L6" i="5"/>
  <c r="N6" i="5"/>
  <c r="H7" i="4"/>
  <c r="AI7" i="1"/>
  <c r="AJ7" i="1" s="1"/>
  <c r="L7" i="4"/>
  <c r="AM7" i="1"/>
  <c r="AN7" i="1" s="1"/>
  <c r="H8" i="4"/>
  <c r="AI8" i="1"/>
  <c r="AJ8" i="1" s="1"/>
  <c r="D8" i="4"/>
  <c r="L8" i="4"/>
  <c r="AM8" i="1"/>
  <c r="AN8" i="1" s="1"/>
  <c r="C6" i="4"/>
  <c r="G6" i="4"/>
  <c r="K6" i="4"/>
  <c r="AD15" i="1"/>
  <c r="Z15" i="1"/>
  <c r="V15" i="1"/>
  <c r="AD13" i="1"/>
  <c r="Z13" i="1"/>
  <c r="V13" i="1"/>
  <c r="V12" i="1"/>
  <c r="AD11" i="1"/>
  <c r="V11" i="1"/>
  <c r="AD9" i="1"/>
  <c r="V9" i="1"/>
  <c r="D13" i="3"/>
  <c r="T11" i="1"/>
  <c r="D11" i="3"/>
  <c r="T10" i="1"/>
  <c r="H11" i="3"/>
  <c r="X10" i="1"/>
  <c r="J22" i="3"/>
  <c r="Z16" i="1"/>
  <c r="L13" i="3"/>
  <c r="AB11" i="1"/>
  <c r="Y23" i="1"/>
  <c r="Z23" i="1" s="1"/>
  <c r="D20" i="3"/>
  <c r="D18" i="3"/>
  <c r="T14" i="1"/>
  <c r="D16" i="3"/>
  <c r="T13" i="1"/>
  <c r="D14" i="3"/>
  <c r="D10" i="3"/>
  <c r="D22" i="3"/>
  <c r="T16" i="1"/>
  <c r="F22" i="3"/>
  <c r="V16" i="1"/>
  <c r="H13" i="3"/>
  <c r="X11" i="1"/>
  <c r="L11" i="3"/>
  <c r="AB10" i="1"/>
  <c r="H22" i="3"/>
  <c r="X16" i="1"/>
  <c r="H20" i="3"/>
  <c r="X15" i="1"/>
  <c r="H18" i="3"/>
  <c r="X14" i="1"/>
  <c r="H16" i="3"/>
  <c r="X13" i="1"/>
  <c r="H14" i="3"/>
  <c r="X12" i="1"/>
  <c r="H10" i="3"/>
  <c r="L22" i="3"/>
  <c r="AB16" i="1"/>
  <c r="L20" i="3"/>
  <c r="AB15" i="1"/>
  <c r="L18" i="3"/>
  <c r="AB14" i="1"/>
  <c r="L16" i="3"/>
  <c r="AB13" i="1"/>
  <c r="L14" i="3"/>
  <c r="AB12" i="1"/>
  <c r="L10" i="3"/>
  <c r="AB9" i="1"/>
  <c r="J14" i="1"/>
  <c r="R7" i="1"/>
  <c r="N7" i="1"/>
  <c r="J7" i="1"/>
  <c r="K8" i="3"/>
  <c r="AA8" i="1" s="1"/>
  <c r="G6" i="3"/>
  <c r="W6" i="1" s="1"/>
  <c r="C8" i="3"/>
  <c r="S8" i="1" s="1"/>
  <c r="D11" i="5" l="1"/>
  <c r="BC12" i="1"/>
  <c r="BD12" i="1" s="1"/>
  <c r="K23" i="5"/>
  <c r="L23" i="5" s="1"/>
  <c r="Q17" i="1"/>
  <c r="R17" i="1" s="1"/>
  <c r="Q21" i="1"/>
  <c r="R21" i="1" s="1"/>
  <c r="Q9" i="1"/>
  <c r="R9" i="1" s="1"/>
  <c r="I20" i="1"/>
  <c r="J20" i="1" s="1"/>
  <c r="I17" i="1"/>
  <c r="J17" i="1" s="1"/>
  <c r="I21" i="1"/>
  <c r="J21" i="1" s="1"/>
  <c r="I12" i="1"/>
  <c r="J12" i="1" s="1"/>
  <c r="I6" i="1"/>
  <c r="I16" i="1"/>
  <c r="M10" i="1"/>
  <c r="N10" i="1" s="1"/>
  <c r="AC23" i="1"/>
  <c r="AD23" i="1" s="1"/>
  <c r="M19" i="1"/>
  <c r="N19" i="1" s="1"/>
  <c r="M22" i="1"/>
  <c r="N22" i="1" s="1"/>
  <c r="M18" i="1"/>
  <c r="N18" i="1" s="1"/>
  <c r="Q8" i="1"/>
  <c r="R8" i="1" s="1"/>
  <c r="M8" i="1"/>
  <c r="N8" i="1" s="1"/>
  <c r="I8" i="1"/>
  <c r="J8" i="1" s="1"/>
  <c r="M11" i="1"/>
  <c r="N11" i="1" s="1"/>
  <c r="M12" i="1"/>
  <c r="N12" i="1" s="1"/>
  <c r="M20" i="1"/>
  <c r="N20" i="1" s="1"/>
  <c r="BE23" i="1"/>
  <c r="BF23" i="1" s="1"/>
  <c r="BI23" i="1"/>
  <c r="BJ23" i="1" s="1"/>
  <c r="BN9" i="1"/>
  <c r="BM23" i="1"/>
  <c r="BN23" i="1" s="1"/>
  <c r="BA23" i="1"/>
  <c r="BB23" i="1" s="1"/>
  <c r="AS23" i="1"/>
  <c r="AT23" i="1" s="1"/>
  <c r="AT9" i="1"/>
  <c r="AX9" i="1"/>
  <c r="AW23" i="1"/>
  <c r="AX23" i="1" s="1"/>
  <c r="Q12" i="1"/>
  <c r="R12" i="1" s="1"/>
  <c r="Q13" i="1"/>
  <c r="R13" i="1" s="1"/>
  <c r="M17" i="1"/>
  <c r="N17" i="1" s="1"/>
  <c r="M21" i="1"/>
  <c r="N21" i="1" s="1"/>
  <c r="M14" i="1"/>
  <c r="N14" i="1" s="1"/>
  <c r="M15" i="1"/>
  <c r="N15" i="1" s="1"/>
  <c r="I13" i="1"/>
  <c r="J13" i="1" s="1"/>
  <c r="AO23" i="1"/>
  <c r="AP23" i="1" s="1"/>
  <c r="AP9" i="1"/>
  <c r="Q11" i="1"/>
  <c r="R11" i="1" s="1"/>
  <c r="Q15" i="1"/>
  <c r="R15" i="1" s="1"/>
  <c r="M13" i="1"/>
  <c r="N13" i="1" s="1"/>
  <c r="M16" i="1"/>
  <c r="N16" i="1" s="1"/>
  <c r="AL6" i="1"/>
  <c r="AK23" i="1"/>
  <c r="AL23" i="1" s="1"/>
  <c r="I11" i="1"/>
  <c r="J11" i="1" s="1"/>
  <c r="I15" i="1"/>
  <c r="J15" i="1" s="1"/>
  <c r="AG23" i="1"/>
  <c r="AH23" i="1" s="1"/>
  <c r="AD16" i="1"/>
  <c r="Q16" i="1"/>
  <c r="R16" i="1" s="1"/>
  <c r="AD20" i="1"/>
  <c r="Q20" i="1"/>
  <c r="R20" i="1" s="1"/>
  <c r="Q10" i="1"/>
  <c r="R10" i="1" s="1"/>
  <c r="AD10" i="1"/>
  <c r="Q14" i="1"/>
  <c r="R14" i="1" s="1"/>
  <c r="AD14" i="1"/>
  <c r="AD18" i="1"/>
  <c r="Q18" i="1"/>
  <c r="R18" i="1" s="1"/>
  <c r="AD22" i="1"/>
  <c r="Q22" i="1"/>
  <c r="R22" i="1" s="1"/>
  <c r="V10" i="1"/>
  <c r="I10" i="1"/>
  <c r="J10" i="1" s="1"/>
  <c r="D18" i="4"/>
  <c r="G7" i="1"/>
  <c r="O22" i="1"/>
  <c r="P22" i="1" s="1"/>
  <c r="AB21" i="1"/>
  <c r="O21" i="1"/>
  <c r="P21" i="1" s="1"/>
  <c r="O20" i="1"/>
  <c r="P20" i="1" s="1"/>
  <c r="AB19" i="1"/>
  <c r="O19" i="1"/>
  <c r="P19" i="1" s="1"/>
  <c r="O18" i="1"/>
  <c r="P18" i="1" s="1"/>
  <c r="O17" i="1"/>
  <c r="P17" i="1" s="1"/>
  <c r="AB17" i="1"/>
  <c r="O16" i="1"/>
  <c r="P16" i="1" s="1"/>
  <c r="O15" i="1"/>
  <c r="O14" i="1"/>
  <c r="P14" i="1" s="1"/>
  <c r="O13" i="1"/>
  <c r="P13" i="1" s="1"/>
  <c r="O12" i="1"/>
  <c r="O11" i="1"/>
  <c r="P11" i="1" s="1"/>
  <c r="O10" i="1"/>
  <c r="P10" i="1" s="1"/>
  <c r="O9" i="1"/>
  <c r="AZ8" i="1"/>
  <c r="AY23" i="1"/>
  <c r="AZ23" i="1" s="1"/>
  <c r="AB8" i="1"/>
  <c r="O8" i="1"/>
  <c r="O7" i="1"/>
  <c r="P7" i="1" s="1"/>
  <c r="K22" i="1"/>
  <c r="L22" i="1" s="1"/>
  <c r="K21" i="1"/>
  <c r="L21" i="1" s="1"/>
  <c r="X21" i="1"/>
  <c r="K20" i="1"/>
  <c r="L20" i="1" s="1"/>
  <c r="X19" i="1"/>
  <c r="K19" i="1"/>
  <c r="L19" i="1" s="1"/>
  <c r="K18" i="1"/>
  <c r="L18" i="1" s="1"/>
  <c r="K17" i="1"/>
  <c r="L17" i="1" s="1"/>
  <c r="X17" i="1"/>
  <c r="K16" i="1"/>
  <c r="L16" i="1" s="1"/>
  <c r="K15" i="1"/>
  <c r="K14" i="1"/>
  <c r="L14" i="1" s="1"/>
  <c r="K13" i="1"/>
  <c r="K12" i="1"/>
  <c r="L12" i="1" s="1"/>
  <c r="K11" i="1"/>
  <c r="L11" i="1" s="1"/>
  <c r="K10" i="1"/>
  <c r="L10" i="1" s="1"/>
  <c r="H9" i="4"/>
  <c r="AI9" i="1"/>
  <c r="AJ9" i="1" s="1"/>
  <c r="K8" i="1"/>
  <c r="L8" i="1" s="1"/>
  <c r="K7" i="1"/>
  <c r="L7" i="1" s="1"/>
  <c r="D22" i="5"/>
  <c r="D22" i="7"/>
  <c r="BO22" i="1"/>
  <c r="BP22" i="1" s="1"/>
  <c r="D21" i="6"/>
  <c r="BC21" i="1"/>
  <c r="BD21" i="1" s="1"/>
  <c r="T21" i="1"/>
  <c r="D21" i="5"/>
  <c r="AQ21" i="1"/>
  <c r="AR21" i="1" s="1"/>
  <c r="D21" i="4"/>
  <c r="AE21" i="1"/>
  <c r="AF21" i="1" s="1"/>
  <c r="D21" i="7"/>
  <c r="BO21" i="1"/>
  <c r="BP21" i="1" s="1"/>
  <c r="D20" i="5"/>
  <c r="D20" i="7"/>
  <c r="G20" i="1"/>
  <c r="H20" i="1" s="1"/>
  <c r="D19" i="5"/>
  <c r="AQ19" i="1"/>
  <c r="AR19" i="1" s="1"/>
  <c r="D19" i="4"/>
  <c r="AE19" i="1"/>
  <c r="AF19" i="1" s="1"/>
  <c r="D19" i="6"/>
  <c r="BC19" i="1"/>
  <c r="BD19" i="1" s="1"/>
  <c r="T19" i="1"/>
  <c r="D18" i="5"/>
  <c r="D18" i="7"/>
  <c r="BO18" i="1"/>
  <c r="D17" i="5"/>
  <c r="AQ17" i="1"/>
  <c r="AR17" i="1" s="1"/>
  <c r="D17" i="4"/>
  <c r="AE17" i="1"/>
  <c r="AF17" i="1" s="1"/>
  <c r="D17" i="6"/>
  <c r="BC17" i="1"/>
  <c r="BD17" i="1" s="1"/>
  <c r="T17" i="1"/>
  <c r="D16" i="5"/>
  <c r="D16" i="4"/>
  <c r="AE16" i="1"/>
  <c r="D16" i="7"/>
  <c r="BO16" i="1"/>
  <c r="BP16" i="1" s="1"/>
  <c r="D15" i="5"/>
  <c r="AQ15" i="1"/>
  <c r="AR15" i="1" s="1"/>
  <c r="D15" i="4"/>
  <c r="AE15" i="1"/>
  <c r="AF15" i="1" s="1"/>
  <c r="D15" i="6"/>
  <c r="BC15" i="1"/>
  <c r="BD15" i="1" s="1"/>
  <c r="D15" i="7"/>
  <c r="BO15" i="1"/>
  <c r="BP15" i="1" s="1"/>
  <c r="AF14" i="1"/>
  <c r="D14" i="4"/>
  <c r="D14" i="5"/>
  <c r="D13" i="4"/>
  <c r="D13" i="5"/>
  <c r="AQ13" i="1"/>
  <c r="AR13" i="1" s="1"/>
  <c r="D13" i="6"/>
  <c r="BC13" i="1"/>
  <c r="BD13" i="1" s="1"/>
  <c r="D12" i="4"/>
  <c r="AE12" i="1"/>
  <c r="AF12" i="1" s="1"/>
  <c r="D12" i="7"/>
  <c r="BO12" i="1"/>
  <c r="BP12" i="1" s="1"/>
  <c r="D12" i="5"/>
  <c r="AQ12" i="1"/>
  <c r="AR12" i="1" s="1"/>
  <c r="AF11" i="1"/>
  <c r="D11" i="4"/>
  <c r="D11" i="6"/>
  <c r="BC11" i="1"/>
  <c r="BD11" i="1" s="1"/>
  <c r="D10" i="4"/>
  <c r="AF10" i="1"/>
  <c r="C23" i="7"/>
  <c r="D23" i="7" s="1"/>
  <c r="D10" i="7"/>
  <c r="D9" i="4"/>
  <c r="AE9" i="1"/>
  <c r="AF9" i="1" s="1"/>
  <c r="D9" i="5"/>
  <c r="AQ9" i="1"/>
  <c r="AR9" i="1" s="1"/>
  <c r="D9" i="6"/>
  <c r="BC9" i="1"/>
  <c r="BD9" i="1" s="1"/>
  <c r="D9" i="7"/>
  <c r="BO9" i="1"/>
  <c r="BP9" i="1" s="1"/>
  <c r="T8" i="1"/>
  <c r="G8" i="1"/>
  <c r="H8" i="1" s="1"/>
  <c r="G23" i="5"/>
  <c r="H23" i="5" s="1"/>
  <c r="AU6" i="1"/>
  <c r="BP14" i="1"/>
  <c r="D14" i="7"/>
  <c r="AF13" i="1"/>
  <c r="D7" i="4"/>
  <c r="AF7" i="1"/>
  <c r="H7" i="1"/>
  <c r="H10" i="1"/>
  <c r="H14" i="1"/>
  <c r="C23" i="5"/>
  <c r="D23" i="5" s="1"/>
  <c r="AQ6" i="1"/>
  <c r="BU23" i="1"/>
  <c r="BV23" i="1" s="1"/>
  <c r="BP8" i="1"/>
  <c r="BT8" i="1"/>
  <c r="BS23" i="1"/>
  <c r="BT23" i="1" s="1"/>
  <c r="BX8" i="1"/>
  <c r="BW23" i="1"/>
  <c r="BX23" i="1" s="1"/>
  <c r="BQ23" i="1"/>
  <c r="BR23" i="1" s="1"/>
  <c r="BY23" i="1"/>
  <c r="BZ23" i="1" s="1"/>
  <c r="K23" i="6"/>
  <c r="L23" i="6" s="1"/>
  <c r="L6" i="6"/>
  <c r="BK6" i="1"/>
  <c r="C23" i="6"/>
  <c r="D23" i="6" s="1"/>
  <c r="D6" i="6"/>
  <c r="BC6" i="1"/>
  <c r="G23" i="6"/>
  <c r="H23" i="6" s="1"/>
  <c r="H6" i="6"/>
  <c r="BG6" i="1"/>
  <c r="K23" i="4"/>
  <c r="L23" i="4" s="1"/>
  <c r="L6" i="4"/>
  <c r="AM6" i="1"/>
  <c r="O6" i="1" s="1"/>
  <c r="C23" i="4"/>
  <c r="D23" i="4" s="1"/>
  <c r="D6" i="4"/>
  <c r="AE6" i="1"/>
  <c r="G23" i="4"/>
  <c r="H23" i="4" s="1"/>
  <c r="H6" i="4"/>
  <c r="AI6" i="1"/>
  <c r="N6" i="1"/>
  <c r="X6" i="1"/>
  <c r="W23" i="1"/>
  <c r="X23" i="1" s="1"/>
  <c r="P8" i="1"/>
  <c r="P9" i="1"/>
  <c r="L13" i="1"/>
  <c r="P12" i="1"/>
  <c r="P15" i="1"/>
  <c r="J16" i="1"/>
  <c r="U23" i="1"/>
  <c r="V23" i="1" s="1"/>
  <c r="AA23" i="1"/>
  <c r="AB23" i="1" s="1"/>
  <c r="J6" i="1"/>
  <c r="R6" i="1"/>
  <c r="L15" i="1"/>
  <c r="I23" i="1" l="1"/>
  <c r="J23" i="1" s="1"/>
  <c r="K9" i="1"/>
  <c r="L9" i="1" s="1"/>
  <c r="K6" i="1"/>
  <c r="K23" i="1" s="1"/>
  <c r="L23" i="1" s="1"/>
  <c r="M23" i="1"/>
  <c r="N23" i="1" s="1"/>
  <c r="G19" i="1"/>
  <c r="H19" i="1" s="1"/>
  <c r="Q23" i="1"/>
  <c r="R23" i="1" s="1"/>
  <c r="G9" i="1"/>
  <c r="H9" i="1" s="1"/>
  <c r="G13" i="1"/>
  <c r="H13" i="1" s="1"/>
  <c r="G17" i="1"/>
  <c r="H17" i="1" s="1"/>
  <c r="G22" i="1"/>
  <c r="H22" i="1" s="1"/>
  <c r="BO23" i="1"/>
  <c r="BP23" i="1" s="1"/>
  <c r="G21" i="1"/>
  <c r="H21" i="1" s="1"/>
  <c r="BP18" i="1"/>
  <c r="G18" i="1"/>
  <c r="H18" i="1" s="1"/>
  <c r="G16" i="1"/>
  <c r="H16" i="1" s="1"/>
  <c r="AF16" i="1"/>
  <c r="G15" i="1"/>
  <c r="H15" i="1" s="1"/>
  <c r="G12" i="1"/>
  <c r="H12" i="1" s="1"/>
  <c r="G11" i="1"/>
  <c r="H11" i="1" s="1"/>
  <c r="AV6" i="1"/>
  <c r="AU23" i="1"/>
  <c r="AV23" i="1" s="1"/>
  <c r="AR6" i="1"/>
  <c r="AQ23" i="1"/>
  <c r="AR23" i="1" s="1"/>
  <c r="BD6" i="1"/>
  <c r="BC23" i="1"/>
  <c r="BD23" i="1" s="1"/>
  <c r="BH6" i="1"/>
  <c r="BG23" i="1"/>
  <c r="BH23" i="1" s="1"/>
  <c r="BL6" i="1"/>
  <c r="BK23" i="1"/>
  <c r="BL23" i="1" s="1"/>
  <c r="AF6" i="1"/>
  <c r="AE23" i="1"/>
  <c r="AF23" i="1" s="1"/>
  <c r="AJ6" i="1"/>
  <c r="AI23" i="1"/>
  <c r="AJ23" i="1" s="1"/>
  <c r="AN6" i="1"/>
  <c r="AM23" i="1"/>
  <c r="AN23" i="1" s="1"/>
  <c r="L6" i="1" l="1"/>
  <c r="P6" i="1"/>
  <c r="O23" i="1"/>
  <c r="P23" i="1" s="1"/>
  <c r="AL23" i="3"/>
  <c r="AK23" i="3"/>
  <c r="AJ23" i="3"/>
  <c r="AI23" i="3"/>
  <c r="AH23" i="3"/>
  <c r="AG23" i="3"/>
  <c r="AF23" i="3" l="1"/>
  <c r="AE23" i="3"/>
  <c r="AD23" i="3"/>
  <c r="AC23" i="3"/>
  <c r="AB23" i="3"/>
  <c r="AA23" i="3"/>
  <c r="Z23" i="3"/>
  <c r="Y23" i="3"/>
  <c r="X23" i="3"/>
  <c r="W23" i="3"/>
  <c r="V23" i="3"/>
  <c r="T23" i="3"/>
  <c r="S23" i="3"/>
  <c r="R23" i="3"/>
  <c r="Q23" i="3"/>
  <c r="P23" i="3"/>
  <c r="O23" i="3"/>
  <c r="M23" i="3"/>
  <c r="K23" i="3"/>
  <c r="I23" i="3"/>
  <c r="G23" i="3"/>
  <c r="N8" i="3"/>
  <c r="L8" i="3"/>
  <c r="J8" i="3"/>
  <c r="H8" i="3"/>
  <c r="F8" i="3"/>
  <c r="D8" i="3"/>
  <c r="N7" i="3"/>
  <c r="L7" i="3"/>
  <c r="J7" i="3"/>
  <c r="H7" i="3"/>
  <c r="F7" i="3"/>
  <c r="D7" i="3"/>
  <c r="N6" i="3"/>
  <c r="L6" i="3"/>
  <c r="J6" i="3"/>
  <c r="H6" i="3"/>
  <c r="F6" i="3"/>
  <c r="L23" i="3" l="1"/>
  <c r="N23" i="3"/>
  <c r="H23" i="3"/>
  <c r="J23" i="3"/>
  <c r="E23" i="3"/>
  <c r="F23" i="3" s="1"/>
  <c r="U23" i="3" l="1"/>
  <c r="D6" i="3" l="1"/>
  <c r="S6" i="1"/>
  <c r="G6" i="1" s="1"/>
  <c r="C23" i="3"/>
  <c r="D23" i="3" s="1"/>
  <c r="T6" i="1" l="1"/>
  <c r="S23" i="1"/>
  <c r="T23" i="1" s="1"/>
  <c r="H6" i="1" l="1"/>
  <c r="G23" i="1"/>
  <c r="H23" i="1" s="1"/>
</calcChain>
</file>

<file path=xl/sharedStrings.xml><?xml version="1.0" encoding="utf-8"?>
<sst xmlns="http://schemas.openxmlformats.org/spreadsheetml/2006/main" count="596" uniqueCount="90">
  <si>
    <t>Celkem nevypořádané pozemky:</t>
  </si>
  <si>
    <t>Celkem ČR:</t>
  </si>
  <si>
    <t>plán</t>
  </si>
  <si>
    <t>skutečnost</t>
  </si>
  <si>
    <t>%</t>
  </si>
  <si>
    <t>Stav vypořádaní nevypořádaných pozemků v r. 2016</t>
  </si>
  <si>
    <t>počet vypořádaných pozemků                                          (% z celkového počtu pozemků)</t>
  </si>
  <si>
    <t>výměra vypořád. pozemků (m2)                                                    (% z celkové výměry pozemků)</t>
  </si>
  <si>
    <t>čerpaná cena vypoř. pozemků (Kč)                                          (% z celkové ceny pozemků)</t>
  </si>
  <si>
    <t>počet celkem vypořád. pozemků                                          (% z celkového počtu pozemků)</t>
  </si>
  <si>
    <t>Stav vypořádaní nevypořádaných pozemků celkem</t>
  </si>
  <si>
    <t>Celkový stav vypořádaní nevypořádaných pozemků v roce 2016</t>
  </si>
  <si>
    <t>Stav vypořádaní nevypořádaných pozemků v r. 2017</t>
  </si>
  <si>
    <t>Stav vypořádaní nevypořádaných pozemků v r. 2018</t>
  </si>
  <si>
    <t>Stav vypořádaní nevypořádaných pozemků v r. 2019</t>
  </si>
  <si>
    <t>Stav vypořádaní nevypořádaných pozemků v r. 2020</t>
  </si>
  <si>
    <t>Celkový stav vypořádaní nevypořádaných pozemků v roce 2017</t>
  </si>
  <si>
    <t>Celkový stav vypořádaní nevypořádaných pozemků v roce 2020</t>
  </si>
  <si>
    <t>Celkový stav vypořádaní nevypořádaných pozemků v roce 2018</t>
  </si>
  <si>
    <t>Celkový stav vypořádaní nevypořádaných pozemků v roce 2019</t>
  </si>
  <si>
    <t xml:space="preserve">                                                                           Aktuální evidence stavu majetkoprávního vypořádání nevypořádaných potřebných pozemků zastavěných dálnicemi, silnicemi I. třídy (vč. rychlostních) a účelovými komunikacemi v roce 2016</t>
  </si>
  <si>
    <t xml:space="preserve">                                                                           Aktuální evidence stavu majetkoprávního vypořádání nevypořádaných potřebných pozemků zastavěných dálnicemi, silnicemi I. třídy (vč. rychlostních) a účelovými komunikacemi v roce 2017</t>
  </si>
  <si>
    <t xml:space="preserve">                                                                           Aktuální evidence stavu majetkoprávního vypořádání nevypořádaných potřebných pozemků zastavěných dálnicemi, silnicemi I. třídy (vč. rychlostních) a účelovými komunikacemi v roce 2018</t>
  </si>
  <si>
    <t xml:space="preserve">                                                                           Aktuální evidence stavu majetkoprávního vypořádání nevypořádaných potřebných pozemků zastavěných dálnicemi, silnicemi I. třídy (vč. rychlostních) a účelovými komunikacemi v roce 2019</t>
  </si>
  <si>
    <t xml:space="preserve">                                                                           Aktuální evidence stavu majetkoprávního vypořádání nevypořádaných potřebných pozemků zastavěných dálnicemi, silnicemi I. třídy (vč. rychlostních) a účelovými komunikacemi v roce 2020</t>
  </si>
  <si>
    <t xml:space="preserve">                                                                                                                            Vypořádání nevypořádáných pozemků v roce 2016 po kvartálech</t>
  </si>
  <si>
    <t>I. Q. 2017</t>
  </si>
  <si>
    <t>I. Q. 2016</t>
  </si>
  <si>
    <t>II. Q. 2016</t>
  </si>
  <si>
    <t>III. Q. 2016</t>
  </si>
  <si>
    <t>IV. Q. 2016</t>
  </si>
  <si>
    <t>II. Q. 2017</t>
  </si>
  <si>
    <t>III. Q. 2017</t>
  </si>
  <si>
    <t>IV. Q. 2017</t>
  </si>
  <si>
    <t xml:space="preserve">                                                                                                                            Vypořádání nevypořádáných pozemků v roce 2017 po kvartálech</t>
  </si>
  <si>
    <t xml:space="preserve">                                                                                                                            Vypořádání nevypořádáných pozemků v roce 2018 po kvartálech</t>
  </si>
  <si>
    <t>I. Q. 2018</t>
  </si>
  <si>
    <t>II. Q. 2018</t>
  </si>
  <si>
    <t>III. Q. 2018</t>
  </si>
  <si>
    <t>IV. Q. 2018</t>
  </si>
  <si>
    <t xml:space="preserve">                                                                                                                            Vypořádání nevypořádáných pozemků v roce 2019 po kvartálech</t>
  </si>
  <si>
    <t>I. Q. 2019</t>
  </si>
  <si>
    <t>II. Q. 2019</t>
  </si>
  <si>
    <t>III. Q. 2019</t>
  </si>
  <si>
    <t>IV. Q. 2019</t>
  </si>
  <si>
    <t xml:space="preserve">                                                                                                                            Vypořádání nevypořádáných pozemků v roce 2020 po kvartálech</t>
  </si>
  <si>
    <t>I. Q. 2020</t>
  </si>
  <si>
    <t>II. Q. 2020</t>
  </si>
  <si>
    <t>III. Q. 2020</t>
  </si>
  <si>
    <t>IV. Q. 2020</t>
  </si>
  <si>
    <t>Počet pozemků k řešení</t>
  </si>
  <si>
    <t>Cena pozemků k vypořádání (Kč) - odhad</t>
  </si>
  <si>
    <t>Termín ukončení majetkoprávního vypořádání pozemků</t>
  </si>
  <si>
    <r>
      <rPr>
        <b/>
        <sz val="11"/>
        <rFont val="Calibri"/>
        <family val="2"/>
        <charset val="238"/>
        <scheme val="minor"/>
      </rPr>
      <t>Aktuální e</t>
    </r>
    <r>
      <rPr>
        <b/>
        <sz val="11"/>
        <color theme="1"/>
        <rFont val="Calibri"/>
        <family val="2"/>
        <charset val="238"/>
        <scheme val="minor"/>
      </rPr>
      <t>vidence stavu  a průběhu majetkoprávního vypořádání nevypořádaných potřebných pozemků zastavěných dálnicemi, silnicemi I. třídy (vč. rychlostních) a účelovými komunikacemi</t>
    </r>
  </si>
  <si>
    <t>výměra vypořád. pozemků (m²)                                                    (% z celkové výměry pozemků)</t>
  </si>
  <si>
    <t>počet vypořádaných pozemků</t>
  </si>
  <si>
    <t>výměra vypořádaných pozemků (m²)</t>
  </si>
  <si>
    <t>čerpaná cena vypořádaných pozemků (Kč)</t>
  </si>
  <si>
    <t>dálnice - Čechy</t>
  </si>
  <si>
    <t>dálnice - Morava</t>
  </si>
  <si>
    <t>silnice - STC</t>
  </si>
  <si>
    <t>silnice - JHM</t>
  </si>
  <si>
    <t xml:space="preserve">Sp. Č. Budějovice </t>
  </si>
  <si>
    <t>PÚ GŘ - odbor správy dálnic</t>
  </si>
  <si>
    <t>Závod Praha</t>
  </si>
  <si>
    <t>Závod Brno</t>
  </si>
  <si>
    <t>Sp. Plzeň</t>
  </si>
  <si>
    <t>silnice - JHC</t>
  </si>
  <si>
    <t>silnice - PLZ</t>
  </si>
  <si>
    <t>silnice - KVA</t>
  </si>
  <si>
    <t>silnice - UST</t>
  </si>
  <si>
    <t>silnice - LBR</t>
  </si>
  <si>
    <t>silnice - KHR</t>
  </si>
  <si>
    <t>silnice - PBC</t>
  </si>
  <si>
    <t>silnice - VYS</t>
  </si>
  <si>
    <t>silnice - OLM</t>
  </si>
  <si>
    <t>silnice - ZLN</t>
  </si>
  <si>
    <t>silnice - MRS</t>
  </si>
  <si>
    <t>SP. Karlovy Vary</t>
  </si>
  <si>
    <t>Sp. Chomutov</t>
  </si>
  <si>
    <t>Sp. Liberec</t>
  </si>
  <si>
    <t>Sp. Hr. Králové</t>
  </si>
  <si>
    <t>Sp. Pardubice</t>
  </si>
  <si>
    <t>Sp. Jihlava</t>
  </si>
  <si>
    <t>Sp. Olomouc</t>
  </si>
  <si>
    <t>Sp. Zlín</t>
  </si>
  <si>
    <t>Sp. Ostrava</t>
  </si>
  <si>
    <t>Kategorie komunikace</t>
  </si>
  <si>
    <t>Organizační jednotka</t>
  </si>
  <si>
    <t>Výměra pozemků k vypořádání pro ŘSD ČR (m²) - 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</si>
</sst>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0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ck">
        <color auto="1"/>
      </left>
      <right/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 style="thick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medium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/>
      <right style="double">
        <color auto="1"/>
      </right>
      <top style="thick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double">
        <color auto="1"/>
      </top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2" xfId="0" applyBorder="1"/>
    <xf numFmtId="0" fontId="2" fillId="0" borderId="6" xfId="0" applyFont="1" applyBorder="1" applyAlignment="1">
      <alignment horizontal="center"/>
    </xf>
    <xf numFmtId="0" fontId="0" fillId="0" borderId="11" xfId="0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/>
    <xf numFmtId="0" fontId="0" fillId="0" borderId="29" xfId="0" applyBorder="1"/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73" xfId="0" applyNumberFormat="1" applyBorder="1" applyAlignment="1">
      <alignment horizontal="center"/>
    </xf>
    <xf numFmtId="3" fontId="0" fillId="0" borderId="74" xfId="0" applyNumberFormat="1" applyBorder="1" applyAlignment="1">
      <alignment horizontal="center"/>
    </xf>
    <xf numFmtId="3" fontId="0" fillId="0" borderId="50" xfId="0" applyNumberFormat="1" applyBorder="1" applyAlignment="1">
      <alignment horizontal="center"/>
    </xf>
    <xf numFmtId="3" fontId="0" fillId="0" borderId="51" xfId="0" applyNumberFormat="1" applyBorder="1" applyAlignment="1">
      <alignment horizontal="center"/>
    </xf>
    <xf numFmtId="2" fontId="0" fillId="0" borderId="76" xfId="0" applyNumberFormat="1" applyBorder="1" applyAlignment="1">
      <alignment horizontal="center"/>
    </xf>
    <xf numFmtId="2" fontId="0" fillId="0" borderId="77" xfId="0" applyNumberFormat="1" applyBorder="1" applyAlignment="1">
      <alignment horizontal="center"/>
    </xf>
    <xf numFmtId="2" fontId="0" fillId="0" borderId="78" xfId="0" applyNumberFormat="1" applyBorder="1" applyAlignment="1">
      <alignment horizontal="center"/>
    </xf>
    <xf numFmtId="3" fontId="0" fillId="0" borderId="26" xfId="0" applyNumberFormat="1" applyFill="1" applyBorder="1" applyAlignment="1">
      <alignment horizontal="center"/>
    </xf>
    <xf numFmtId="3" fontId="0" fillId="0" borderId="32" xfId="0" applyNumberFormat="1" applyFill="1" applyBorder="1" applyAlignment="1">
      <alignment horizontal="center"/>
    </xf>
    <xf numFmtId="3" fontId="0" fillId="0" borderId="52" xfId="0" applyNumberFormat="1" applyFill="1" applyBorder="1" applyAlignment="1">
      <alignment horizontal="center"/>
    </xf>
    <xf numFmtId="3" fontId="0" fillId="0" borderId="54" xfId="0" applyNumberFormat="1" applyFill="1" applyBorder="1" applyAlignment="1">
      <alignment horizontal="center"/>
    </xf>
    <xf numFmtId="3" fontId="0" fillId="0" borderId="53" xfId="0" applyNumberFormat="1" applyFill="1" applyBorder="1" applyAlignment="1">
      <alignment horizontal="center"/>
    </xf>
    <xf numFmtId="3" fontId="0" fillId="0" borderId="55" xfId="0" applyNumberFormat="1" applyFill="1" applyBorder="1" applyAlignment="1">
      <alignment horizontal="center"/>
    </xf>
    <xf numFmtId="3" fontId="0" fillId="0" borderId="28" xfId="0" applyNumberFormat="1" applyFill="1" applyBorder="1" applyAlignment="1">
      <alignment horizontal="center"/>
    </xf>
    <xf numFmtId="3" fontId="0" fillId="0" borderId="34" xfId="0" applyNumberFormat="1" applyFill="1" applyBorder="1" applyAlignment="1">
      <alignment horizontal="center"/>
    </xf>
    <xf numFmtId="0" fontId="0" fillId="0" borderId="0" xfId="0" applyFill="1"/>
    <xf numFmtId="0" fontId="2" fillId="0" borderId="41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3" fontId="0" fillId="0" borderId="55" xfId="0" applyNumberFormat="1" applyBorder="1" applyAlignment="1">
      <alignment horizontal="center"/>
    </xf>
    <xf numFmtId="0" fontId="2" fillId="0" borderId="80" xfId="0" applyFont="1" applyBorder="1" applyAlignment="1">
      <alignment horizontal="center"/>
    </xf>
    <xf numFmtId="0" fontId="0" fillId="0" borderId="1" xfId="0" applyFill="1" applyBorder="1"/>
    <xf numFmtId="0" fontId="0" fillId="0" borderId="84" xfId="0" applyBorder="1"/>
    <xf numFmtId="0" fontId="0" fillId="0" borderId="85" xfId="0" applyBorder="1"/>
    <xf numFmtId="0" fontId="1" fillId="0" borderId="2" xfId="0" applyFont="1" applyBorder="1" applyAlignment="1">
      <alignment horizontal="left"/>
    </xf>
    <xf numFmtId="0" fontId="2" fillId="0" borderId="2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64" xfId="0" applyFill="1" applyBorder="1" applyAlignment="1">
      <alignment horizontal="center"/>
    </xf>
    <xf numFmtId="0" fontId="2" fillId="0" borderId="65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/>
    <xf numFmtId="14" fontId="0" fillId="0" borderId="23" xfId="0" applyNumberFormat="1" applyFill="1" applyBorder="1" applyAlignment="1">
      <alignment horizontal="center"/>
    </xf>
    <xf numFmtId="14" fontId="0" fillId="0" borderId="29" xfId="0" applyNumberFormat="1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0" fillId="0" borderId="18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9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61" xfId="0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0" fontId="0" fillId="0" borderId="62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0" borderId="88" xfId="0" applyBorder="1" applyAlignment="1">
      <alignment wrapText="1"/>
    </xf>
    <xf numFmtId="0" fontId="0" fillId="0" borderId="86" xfId="0" applyBorder="1" applyAlignment="1">
      <alignment wrapText="1"/>
    </xf>
    <xf numFmtId="0" fontId="0" fillId="0" borderId="89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66" xfId="0" applyFill="1" applyBorder="1" applyAlignment="1">
      <alignment horizontal="center" wrapText="1"/>
    </xf>
    <xf numFmtId="0" fontId="0" fillId="0" borderId="69" xfId="0" applyFill="1" applyBorder="1" applyAlignment="1">
      <alignment horizontal="center" wrapText="1"/>
    </xf>
    <xf numFmtId="0" fontId="0" fillId="0" borderId="70" xfId="0" applyFill="1" applyBorder="1" applyAlignment="1">
      <alignment horizontal="center" wrapText="1"/>
    </xf>
    <xf numFmtId="0" fontId="0" fillId="0" borderId="67" xfId="0" applyFill="1" applyBorder="1" applyAlignment="1">
      <alignment horizontal="center" wrapText="1"/>
    </xf>
    <xf numFmtId="0" fontId="0" fillId="0" borderId="63" xfId="0" applyFill="1" applyBorder="1" applyAlignment="1">
      <alignment horizontal="center" wrapText="1"/>
    </xf>
    <xf numFmtId="0" fontId="0" fillId="0" borderId="71" xfId="0" applyFill="1" applyBorder="1" applyAlignment="1">
      <alignment horizontal="center" wrapText="1"/>
    </xf>
    <xf numFmtId="0" fontId="0" fillId="0" borderId="68" xfId="0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0" fillId="0" borderId="83" xfId="0" applyBorder="1" applyAlignment="1">
      <alignment wrapText="1"/>
    </xf>
    <xf numFmtId="0" fontId="0" fillId="0" borderId="84" xfId="0" applyBorder="1" applyAlignment="1">
      <alignment wrapText="1"/>
    </xf>
    <xf numFmtId="3" fontId="0" fillId="0" borderId="24" xfId="0" applyNumberFormat="1" applyFill="1" applyBorder="1" applyAlignment="1">
      <alignment horizontal="center"/>
    </xf>
    <xf numFmtId="3" fontId="0" fillId="0" borderId="25" xfId="0" applyNumberFormat="1" applyFill="1" applyBorder="1" applyAlignment="1">
      <alignment horizontal="center"/>
    </xf>
    <xf numFmtId="3" fontId="0" fillId="0" borderId="30" xfId="0" applyNumberFormat="1" applyFill="1" applyBorder="1" applyAlignment="1">
      <alignment horizontal="center"/>
    </xf>
    <xf numFmtId="3" fontId="0" fillId="0" borderId="31" xfId="0" applyNumberForma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38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39" xfId="0" applyFill="1" applyBorder="1" applyAlignment="1"/>
    <xf numFmtId="0" fontId="0" fillId="0" borderId="1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9" xfId="0" applyFill="1" applyBorder="1" applyAlignment="1">
      <alignment wrapText="1"/>
    </xf>
    <xf numFmtId="0" fontId="0" fillId="0" borderId="56" xfId="0" applyFill="1" applyBorder="1" applyAlignment="1">
      <alignment horizontal="center" wrapText="1"/>
    </xf>
    <xf numFmtId="0" fontId="0" fillId="0" borderId="57" xfId="0" applyFill="1" applyBorder="1" applyAlignment="1">
      <alignment horizontal="center" wrapText="1"/>
    </xf>
    <xf numFmtId="0" fontId="0" fillId="0" borderId="59" xfId="0" applyFill="1" applyBorder="1" applyAlignment="1">
      <alignment horizontal="center" wrapText="1"/>
    </xf>
    <xf numFmtId="0" fontId="0" fillId="0" borderId="58" xfId="0" applyFill="1" applyBorder="1" applyAlignment="1">
      <alignment horizontal="center" wrapText="1"/>
    </xf>
    <xf numFmtId="0" fontId="0" fillId="0" borderId="57" xfId="0" applyFill="1" applyBorder="1" applyAlignment="1">
      <alignment wrapText="1"/>
    </xf>
    <xf numFmtId="0" fontId="0" fillId="0" borderId="62" xfId="0" applyFill="1" applyBorder="1" applyAlignment="1">
      <alignment wrapText="1"/>
    </xf>
    <xf numFmtId="49" fontId="0" fillId="0" borderId="38" xfId="0" applyNumberFormat="1" applyFill="1" applyBorder="1" applyAlignment="1">
      <alignment horizontal="center"/>
    </xf>
    <xf numFmtId="49" fontId="0" fillId="0" borderId="35" xfId="0" applyNumberFormat="1" applyFill="1" applyBorder="1" applyAlignment="1">
      <alignment horizontal="center"/>
    </xf>
    <xf numFmtId="49" fontId="0" fillId="0" borderId="39" xfId="0" applyNumberFormat="1" applyFill="1" applyBorder="1" applyAlignment="1">
      <alignment horizontal="center"/>
    </xf>
    <xf numFmtId="49" fontId="0" fillId="0" borderId="72" xfId="0" applyNumberFormat="1" applyFill="1" applyBorder="1" applyAlignment="1">
      <alignment horizontal="center"/>
    </xf>
    <xf numFmtId="49" fontId="0" fillId="0" borderId="44" xfId="0" applyNumberFormat="1" applyFill="1" applyBorder="1" applyAlignment="1">
      <alignment horizontal="center"/>
    </xf>
    <xf numFmtId="0" fontId="0" fillId="0" borderId="38" xfId="0" applyFill="1" applyBorder="1" applyAlignment="1">
      <alignment horizontal="center" wrapText="1"/>
    </xf>
    <xf numFmtId="0" fontId="0" fillId="0" borderId="35" xfId="0" applyFill="1" applyBorder="1" applyAlignment="1">
      <alignment horizontal="center" wrapText="1"/>
    </xf>
    <xf numFmtId="0" fontId="0" fillId="0" borderId="61" xfId="0" applyFill="1" applyBorder="1" applyAlignment="1">
      <alignment horizontal="center" wrapText="1"/>
    </xf>
    <xf numFmtId="0" fontId="0" fillId="0" borderId="60" xfId="0" applyFill="1" applyBorder="1" applyAlignment="1">
      <alignment horizontal="center" wrapText="1"/>
    </xf>
    <xf numFmtId="0" fontId="0" fillId="0" borderId="60" xfId="0" applyFill="1" applyBorder="1" applyAlignment="1">
      <alignment wrapText="1"/>
    </xf>
    <xf numFmtId="0" fontId="0" fillId="0" borderId="35" xfId="0" applyFill="1" applyBorder="1" applyAlignment="1">
      <alignment wrapText="1"/>
    </xf>
    <xf numFmtId="0" fontId="0" fillId="0" borderId="39" xfId="0" applyFill="1" applyBorder="1" applyAlignment="1">
      <alignment wrapText="1"/>
    </xf>
    <xf numFmtId="0" fontId="0" fillId="0" borderId="44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46" xfId="0" applyFill="1" applyBorder="1" applyAlignment="1">
      <alignment wrapText="1"/>
    </xf>
    <xf numFmtId="0" fontId="0" fillId="0" borderId="45" xfId="0" applyFill="1" applyBorder="1" applyAlignment="1">
      <alignment wrapText="1"/>
    </xf>
    <xf numFmtId="0" fontId="0" fillId="0" borderId="40" xfId="0" applyFill="1" applyBorder="1" applyAlignment="1">
      <alignment wrapText="1"/>
    </xf>
    <xf numFmtId="0" fontId="0" fillId="0" borderId="87" xfId="0" applyFill="1" applyBorder="1" applyAlignment="1">
      <alignment wrapText="1"/>
    </xf>
    <xf numFmtId="0" fontId="0" fillId="0" borderId="0" xfId="0" applyFill="1" applyBorder="1"/>
    <xf numFmtId="0" fontId="0" fillId="0" borderId="7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83" xfId="0" applyFill="1" applyBorder="1" applyAlignment="1">
      <alignment wrapText="1"/>
    </xf>
    <xf numFmtId="0" fontId="0" fillId="0" borderId="23" xfId="0" applyFill="1" applyBorder="1"/>
    <xf numFmtId="3" fontId="0" fillId="0" borderId="73" xfId="0" applyNumberFormat="1" applyFill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2" fontId="0" fillId="0" borderId="75" xfId="0" applyNumberFormat="1" applyFill="1" applyBorder="1" applyAlignment="1">
      <alignment horizontal="center"/>
    </xf>
    <xf numFmtId="2" fontId="0" fillId="0" borderId="76" xfId="0" applyNumberFormat="1" applyFill="1" applyBorder="1" applyAlignment="1">
      <alignment horizontal="center"/>
    </xf>
    <xf numFmtId="3" fontId="0" fillId="0" borderId="27" xfId="0" applyNumberFormat="1" applyFill="1" applyBorder="1" applyAlignment="1">
      <alignment horizontal="center"/>
    </xf>
    <xf numFmtId="3" fontId="0" fillId="0" borderId="42" xfId="0" applyNumberFormat="1" applyFill="1" applyBorder="1" applyAlignment="1">
      <alignment horizontal="center"/>
    </xf>
    <xf numFmtId="3" fontId="0" fillId="0" borderId="81" xfId="0" applyNumberFormat="1" applyFill="1" applyBorder="1" applyAlignment="1">
      <alignment horizontal="center"/>
    </xf>
    <xf numFmtId="0" fontId="0" fillId="0" borderId="84" xfId="0" applyFill="1" applyBorder="1" applyAlignment="1">
      <alignment wrapText="1"/>
    </xf>
    <xf numFmtId="0" fontId="0" fillId="0" borderId="29" xfId="0" applyFill="1" applyBorder="1"/>
    <xf numFmtId="3" fontId="0" fillId="0" borderId="74" xfId="0" applyNumberFormat="1" applyFill="1" applyBorder="1" applyAlignment="1">
      <alignment horizontal="center"/>
    </xf>
    <xf numFmtId="2" fontId="0" fillId="0" borderId="33" xfId="0" applyNumberFormat="1" applyFill="1" applyBorder="1" applyAlignment="1">
      <alignment horizontal="center"/>
    </xf>
    <xf numFmtId="2" fontId="0" fillId="0" borderId="77" xfId="0" applyNumberFormat="1" applyFill="1" applyBorder="1" applyAlignment="1">
      <alignment horizontal="center"/>
    </xf>
    <xf numFmtId="3" fontId="0" fillId="0" borderId="33" xfId="0" applyNumberFormat="1" applyFill="1" applyBorder="1" applyAlignment="1">
      <alignment horizontal="center"/>
    </xf>
    <xf numFmtId="3" fontId="0" fillId="0" borderId="43" xfId="0" applyNumberFormat="1" applyFill="1" applyBorder="1" applyAlignment="1">
      <alignment horizontal="center"/>
    </xf>
    <xf numFmtId="3" fontId="0" fillId="0" borderId="82" xfId="0" applyNumberFormat="1" applyFill="1" applyBorder="1" applyAlignment="1">
      <alignment horizontal="center"/>
    </xf>
    <xf numFmtId="0" fontId="0" fillId="0" borderId="85" xfId="0" applyFill="1" applyBorder="1"/>
    <xf numFmtId="0" fontId="0" fillId="0" borderId="84" xfId="0" applyFill="1" applyBorder="1"/>
    <xf numFmtId="0" fontId="0" fillId="0" borderId="2" xfId="0" applyFill="1" applyBorder="1"/>
    <xf numFmtId="0" fontId="0" fillId="0" borderId="11" xfId="0" applyFill="1" applyBorder="1"/>
    <xf numFmtId="3" fontId="0" fillId="0" borderId="12" xfId="0" applyNumberFormat="1" applyFill="1" applyBorder="1" applyAlignment="1">
      <alignment horizontal="center"/>
    </xf>
    <xf numFmtId="2" fontId="0" fillId="0" borderId="21" xfId="0" applyNumberFormat="1" applyFill="1" applyBorder="1" applyAlignment="1">
      <alignment horizontal="center"/>
    </xf>
    <xf numFmtId="3" fontId="0" fillId="0" borderId="22" xfId="0" applyNumberFormat="1" applyFill="1" applyBorder="1" applyAlignment="1">
      <alignment horizontal="center"/>
    </xf>
    <xf numFmtId="2" fontId="0" fillId="0" borderId="78" xfId="0" applyNumberFormat="1" applyFill="1" applyBorder="1" applyAlignment="1">
      <alignment horizontal="center"/>
    </xf>
    <xf numFmtId="3" fontId="0" fillId="0" borderId="21" xfId="0" applyNumberFormat="1" applyFill="1" applyBorder="1" applyAlignment="1">
      <alignment horizontal="center"/>
    </xf>
    <xf numFmtId="3" fontId="0" fillId="0" borderId="50" xfId="0" applyNumberFormat="1" applyFill="1" applyBorder="1" applyAlignment="1">
      <alignment horizontal="center"/>
    </xf>
    <xf numFmtId="3" fontId="0" fillId="0" borderId="51" xfId="0" applyNumberFormat="1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9"/>
  <sheetViews>
    <sheetView zoomScaleNormal="100" workbookViewId="0">
      <selection activeCell="J27" sqref="J27"/>
    </sheetView>
  </sheetViews>
  <sheetFormatPr defaultRowHeight="15" x14ac:dyDescent="0.25"/>
  <cols>
    <col min="1" max="1" width="15.140625" customWidth="1"/>
    <col min="2" max="2" width="14.5703125" customWidth="1"/>
    <col min="3" max="3" width="9.140625" customWidth="1"/>
    <col min="4" max="4" width="18" customWidth="1"/>
    <col min="5" max="5" width="14.140625" customWidth="1"/>
    <col min="6" max="6" width="19.28515625" customWidth="1"/>
    <col min="7" max="8" width="7.140625" customWidth="1"/>
    <col min="9" max="9" width="10.5703125" customWidth="1"/>
    <col min="10" max="12" width="7.140625" customWidth="1"/>
    <col min="13" max="13" width="10.5703125" customWidth="1"/>
    <col min="14" max="16" width="7.140625" customWidth="1"/>
    <col min="17" max="17" width="10.5703125" customWidth="1"/>
    <col min="18" max="20" width="7.140625" customWidth="1"/>
    <col min="21" max="21" width="10.5703125" customWidth="1"/>
    <col min="22" max="24" width="7.140625" customWidth="1"/>
    <col min="25" max="25" width="10.5703125" customWidth="1"/>
    <col min="26" max="28" width="7.140625" customWidth="1"/>
    <col min="29" max="29" width="10.5703125" customWidth="1"/>
    <col min="30" max="32" width="7.140625" customWidth="1"/>
    <col min="33" max="33" width="10.5703125" customWidth="1"/>
    <col min="34" max="36" width="7.140625" customWidth="1"/>
    <col min="37" max="37" width="10.5703125" customWidth="1"/>
    <col min="38" max="40" width="7.140625" customWidth="1"/>
    <col min="41" max="41" width="10.5703125" customWidth="1"/>
    <col min="42" max="44" width="7.140625" customWidth="1"/>
    <col min="45" max="45" width="10.5703125" customWidth="1"/>
    <col min="46" max="48" width="7.140625" customWidth="1"/>
    <col min="49" max="49" width="10.5703125" customWidth="1"/>
    <col min="50" max="52" width="7.140625" customWidth="1"/>
    <col min="53" max="53" width="10.5703125" customWidth="1"/>
    <col min="54" max="56" width="7.140625" customWidth="1"/>
    <col min="57" max="57" width="10.5703125" customWidth="1"/>
    <col min="58" max="60" width="7.140625" customWidth="1"/>
    <col min="61" max="61" width="10.5703125" customWidth="1"/>
    <col min="62" max="64" width="7.140625" customWidth="1"/>
    <col min="65" max="65" width="10.5703125" customWidth="1"/>
    <col min="66" max="68" width="7.140625" customWidth="1"/>
    <col min="69" max="69" width="10.5703125" customWidth="1"/>
    <col min="70" max="72" width="7.140625" customWidth="1"/>
    <col min="73" max="73" width="10.5703125" customWidth="1"/>
    <col min="74" max="76" width="7.140625" customWidth="1"/>
    <col min="77" max="77" width="10.5703125" customWidth="1"/>
    <col min="78" max="78" width="7.140625" customWidth="1"/>
  </cols>
  <sheetData>
    <row r="1" spans="1:78" ht="16.5" thickTop="1" thickBot="1" x14ac:dyDescent="0.3">
      <c r="A1" s="48" t="s">
        <v>53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3"/>
    </row>
    <row r="2" spans="1:78" ht="16.5" customHeight="1" thickTop="1" thickBot="1" x14ac:dyDescent="0.3">
      <c r="A2" s="78" t="s">
        <v>88</v>
      </c>
      <c r="B2" s="81" t="s">
        <v>87</v>
      </c>
      <c r="C2" s="65" t="s">
        <v>0</v>
      </c>
      <c r="D2" s="66"/>
      <c r="E2" s="66"/>
      <c r="F2" s="67"/>
      <c r="G2" s="65" t="s">
        <v>10</v>
      </c>
      <c r="H2" s="66"/>
      <c r="I2" s="66"/>
      <c r="J2" s="66"/>
      <c r="K2" s="66"/>
      <c r="L2" s="66"/>
      <c r="M2" s="66"/>
      <c r="N2" s="66"/>
      <c r="O2" s="66"/>
      <c r="P2" s="66"/>
      <c r="Q2" s="66"/>
      <c r="R2" s="67"/>
      <c r="S2" s="65" t="s">
        <v>5</v>
      </c>
      <c r="T2" s="66"/>
      <c r="U2" s="66"/>
      <c r="V2" s="66"/>
      <c r="W2" s="66"/>
      <c r="X2" s="66"/>
      <c r="Y2" s="66"/>
      <c r="Z2" s="66"/>
      <c r="AA2" s="66"/>
      <c r="AB2" s="66"/>
      <c r="AC2" s="66"/>
      <c r="AD2" s="67"/>
      <c r="AE2" s="65" t="s">
        <v>12</v>
      </c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7"/>
      <c r="AQ2" s="65" t="s">
        <v>13</v>
      </c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7"/>
      <c r="BC2" s="65" t="s">
        <v>14</v>
      </c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7"/>
      <c r="BO2" s="65" t="s">
        <v>15</v>
      </c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7"/>
    </row>
    <row r="3" spans="1:78" ht="15" customHeight="1" x14ac:dyDescent="0.25">
      <c r="A3" s="79"/>
      <c r="B3" s="82"/>
      <c r="C3" s="84" t="s">
        <v>50</v>
      </c>
      <c r="D3" s="87" t="s">
        <v>89</v>
      </c>
      <c r="E3" s="87" t="s">
        <v>51</v>
      </c>
      <c r="F3" s="90" t="s">
        <v>52</v>
      </c>
      <c r="G3" s="68" t="s">
        <v>9</v>
      </c>
      <c r="H3" s="69"/>
      <c r="I3" s="69"/>
      <c r="J3" s="70"/>
      <c r="K3" s="74" t="s">
        <v>7</v>
      </c>
      <c r="L3" s="69"/>
      <c r="M3" s="69"/>
      <c r="N3" s="70"/>
      <c r="O3" s="74" t="s">
        <v>8</v>
      </c>
      <c r="P3" s="69"/>
      <c r="Q3" s="69"/>
      <c r="R3" s="76"/>
      <c r="S3" s="68" t="s">
        <v>6</v>
      </c>
      <c r="T3" s="69"/>
      <c r="U3" s="69"/>
      <c r="V3" s="70"/>
      <c r="W3" s="74" t="s">
        <v>7</v>
      </c>
      <c r="X3" s="69"/>
      <c r="Y3" s="69"/>
      <c r="Z3" s="70"/>
      <c r="AA3" s="74" t="s">
        <v>8</v>
      </c>
      <c r="AB3" s="69"/>
      <c r="AC3" s="69"/>
      <c r="AD3" s="76"/>
      <c r="AE3" s="68" t="s">
        <v>6</v>
      </c>
      <c r="AF3" s="69"/>
      <c r="AG3" s="69"/>
      <c r="AH3" s="70"/>
      <c r="AI3" s="74" t="s">
        <v>7</v>
      </c>
      <c r="AJ3" s="69"/>
      <c r="AK3" s="69"/>
      <c r="AL3" s="70"/>
      <c r="AM3" s="74" t="s">
        <v>8</v>
      </c>
      <c r="AN3" s="69"/>
      <c r="AO3" s="69"/>
      <c r="AP3" s="76"/>
      <c r="AQ3" s="68" t="s">
        <v>6</v>
      </c>
      <c r="AR3" s="69"/>
      <c r="AS3" s="69"/>
      <c r="AT3" s="70"/>
      <c r="AU3" s="74" t="s">
        <v>7</v>
      </c>
      <c r="AV3" s="69"/>
      <c r="AW3" s="69"/>
      <c r="AX3" s="70"/>
      <c r="AY3" s="74" t="s">
        <v>8</v>
      </c>
      <c r="AZ3" s="69"/>
      <c r="BA3" s="69"/>
      <c r="BB3" s="76"/>
      <c r="BC3" s="68" t="s">
        <v>6</v>
      </c>
      <c r="BD3" s="69"/>
      <c r="BE3" s="69"/>
      <c r="BF3" s="70"/>
      <c r="BG3" s="74" t="s">
        <v>7</v>
      </c>
      <c r="BH3" s="69"/>
      <c r="BI3" s="69"/>
      <c r="BJ3" s="70"/>
      <c r="BK3" s="74" t="s">
        <v>8</v>
      </c>
      <c r="BL3" s="69"/>
      <c r="BM3" s="69"/>
      <c r="BN3" s="76"/>
      <c r="BO3" s="68" t="s">
        <v>6</v>
      </c>
      <c r="BP3" s="69"/>
      <c r="BQ3" s="69"/>
      <c r="BR3" s="70"/>
      <c r="BS3" s="74" t="s">
        <v>7</v>
      </c>
      <c r="BT3" s="69"/>
      <c r="BU3" s="69"/>
      <c r="BV3" s="70"/>
      <c r="BW3" s="74" t="s">
        <v>8</v>
      </c>
      <c r="BX3" s="69"/>
      <c r="BY3" s="69"/>
      <c r="BZ3" s="76"/>
    </row>
    <row r="4" spans="1:78" ht="15" customHeight="1" thickBot="1" x14ac:dyDescent="0.3">
      <c r="A4" s="79"/>
      <c r="B4" s="82"/>
      <c r="C4" s="85"/>
      <c r="D4" s="88"/>
      <c r="E4" s="88"/>
      <c r="F4" s="91"/>
      <c r="G4" s="71"/>
      <c r="H4" s="72"/>
      <c r="I4" s="72"/>
      <c r="J4" s="73"/>
      <c r="K4" s="75"/>
      <c r="L4" s="72"/>
      <c r="M4" s="72"/>
      <c r="N4" s="73"/>
      <c r="O4" s="75"/>
      <c r="P4" s="72"/>
      <c r="Q4" s="72"/>
      <c r="R4" s="77"/>
      <c r="S4" s="71"/>
      <c r="T4" s="72"/>
      <c r="U4" s="72"/>
      <c r="V4" s="73"/>
      <c r="W4" s="75"/>
      <c r="X4" s="72"/>
      <c r="Y4" s="72"/>
      <c r="Z4" s="73"/>
      <c r="AA4" s="75"/>
      <c r="AB4" s="72"/>
      <c r="AC4" s="72"/>
      <c r="AD4" s="77"/>
      <c r="AE4" s="71"/>
      <c r="AF4" s="72"/>
      <c r="AG4" s="72"/>
      <c r="AH4" s="73"/>
      <c r="AI4" s="75"/>
      <c r="AJ4" s="72"/>
      <c r="AK4" s="72"/>
      <c r="AL4" s="73"/>
      <c r="AM4" s="75"/>
      <c r="AN4" s="72"/>
      <c r="AO4" s="72"/>
      <c r="AP4" s="77"/>
      <c r="AQ4" s="71"/>
      <c r="AR4" s="72"/>
      <c r="AS4" s="72"/>
      <c r="AT4" s="73"/>
      <c r="AU4" s="75"/>
      <c r="AV4" s="72"/>
      <c r="AW4" s="72"/>
      <c r="AX4" s="73"/>
      <c r="AY4" s="75"/>
      <c r="AZ4" s="72"/>
      <c r="BA4" s="72"/>
      <c r="BB4" s="77"/>
      <c r="BC4" s="71"/>
      <c r="BD4" s="72"/>
      <c r="BE4" s="72"/>
      <c r="BF4" s="73"/>
      <c r="BG4" s="75"/>
      <c r="BH4" s="72"/>
      <c r="BI4" s="72"/>
      <c r="BJ4" s="73"/>
      <c r="BK4" s="75"/>
      <c r="BL4" s="72"/>
      <c r="BM4" s="72"/>
      <c r="BN4" s="77"/>
      <c r="BO4" s="71"/>
      <c r="BP4" s="72"/>
      <c r="BQ4" s="72"/>
      <c r="BR4" s="73"/>
      <c r="BS4" s="75"/>
      <c r="BT4" s="72"/>
      <c r="BU4" s="72"/>
      <c r="BV4" s="73"/>
      <c r="BW4" s="75"/>
      <c r="BX4" s="72"/>
      <c r="BY4" s="72"/>
      <c r="BZ4" s="77"/>
    </row>
    <row r="5" spans="1:78" ht="15" customHeight="1" thickBot="1" x14ac:dyDescent="0.3">
      <c r="A5" s="80"/>
      <c r="B5" s="83"/>
      <c r="C5" s="86"/>
      <c r="D5" s="89"/>
      <c r="E5" s="89"/>
      <c r="F5" s="92"/>
      <c r="G5" s="2" t="s">
        <v>2</v>
      </c>
      <c r="H5" s="6" t="s">
        <v>4</v>
      </c>
      <c r="I5" s="7" t="s">
        <v>3</v>
      </c>
      <c r="J5" s="4" t="s">
        <v>4</v>
      </c>
      <c r="K5" s="5" t="s">
        <v>2</v>
      </c>
      <c r="L5" s="6" t="s">
        <v>4</v>
      </c>
      <c r="M5" s="7" t="s">
        <v>3</v>
      </c>
      <c r="N5" s="6" t="s">
        <v>4</v>
      </c>
      <c r="O5" s="5" t="s">
        <v>2</v>
      </c>
      <c r="P5" s="6" t="s">
        <v>4</v>
      </c>
      <c r="Q5" s="7" t="s">
        <v>3</v>
      </c>
      <c r="R5" s="10" t="s">
        <v>4</v>
      </c>
      <c r="S5" s="11" t="s">
        <v>2</v>
      </c>
      <c r="T5" s="6" t="s">
        <v>4</v>
      </c>
      <c r="U5" s="7" t="s">
        <v>3</v>
      </c>
      <c r="V5" s="4" t="s">
        <v>4</v>
      </c>
      <c r="W5" s="5" t="s">
        <v>2</v>
      </c>
      <c r="X5" s="6" t="s">
        <v>4</v>
      </c>
      <c r="Y5" s="7" t="s">
        <v>3</v>
      </c>
      <c r="Z5" s="6" t="s">
        <v>4</v>
      </c>
      <c r="AA5" s="5" t="s">
        <v>2</v>
      </c>
      <c r="AB5" s="6" t="s">
        <v>4</v>
      </c>
      <c r="AC5" s="7" t="s">
        <v>3</v>
      </c>
      <c r="AD5" s="2" t="s">
        <v>4</v>
      </c>
      <c r="AE5" s="11" t="s">
        <v>2</v>
      </c>
      <c r="AF5" s="6" t="s">
        <v>4</v>
      </c>
      <c r="AG5" s="7" t="s">
        <v>3</v>
      </c>
      <c r="AH5" s="4" t="s">
        <v>4</v>
      </c>
      <c r="AI5" s="5" t="s">
        <v>2</v>
      </c>
      <c r="AJ5" s="6" t="s">
        <v>4</v>
      </c>
      <c r="AK5" s="7" t="s">
        <v>3</v>
      </c>
      <c r="AL5" s="6" t="s">
        <v>4</v>
      </c>
      <c r="AM5" s="5" t="s">
        <v>2</v>
      </c>
      <c r="AN5" s="6" t="s">
        <v>4</v>
      </c>
      <c r="AO5" s="7" t="s">
        <v>3</v>
      </c>
      <c r="AP5" s="2" t="s">
        <v>4</v>
      </c>
      <c r="AQ5" s="11" t="s">
        <v>2</v>
      </c>
      <c r="AR5" s="6" t="s">
        <v>4</v>
      </c>
      <c r="AS5" s="7" t="s">
        <v>3</v>
      </c>
      <c r="AT5" s="4" t="s">
        <v>4</v>
      </c>
      <c r="AU5" s="5" t="s">
        <v>2</v>
      </c>
      <c r="AV5" s="6" t="s">
        <v>4</v>
      </c>
      <c r="AW5" s="7" t="s">
        <v>3</v>
      </c>
      <c r="AX5" s="6" t="s">
        <v>4</v>
      </c>
      <c r="AY5" s="5" t="s">
        <v>2</v>
      </c>
      <c r="AZ5" s="6" t="s">
        <v>4</v>
      </c>
      <c r="BA5" s="7" t="s">
        <v>3</v>
      </c>
      <c r="BB5" s="2" t="s">
        <v>4</v>
      </c>
      <c r="BC5" s="11" t="s">
        <v>2</v>
      </c>
      <c r="BD5" s="6" t="s">
        <v>4</v>
      </c>
      <c r="BE5" s="7" t="s">
        <v>3</v>
      </c>
      <c r="BF5" s="4" t="s">
        <v>4</v>
      </c>
      <c r="BG5" s="5" t="s">
        <v>2</v>
      </c>
      <c r="BH5" s="6" t="s">
        <v>4</v>
      </c>
      <c r="BI5" s="7" t="s">
        <v>3</v>
      </c>
      <c r="BJ5" s="6" t="s">
        <v>4</v>
      </c>
      <c r="BK5" s="5" t="s">
        <v>2</v>
      </c>
      <c r="BL5" s="6" t="s">
        <v>4</v>
      </c>
      <c r="BM5" s="7" t="s">
        <v>3</v>
      </c>
      <c r="BN5" s="2" t="s">
        <v>4</v>
      </c>
      <c r="BO5" s="11" t="s">
        <v>2</v>
      </c>
      <c r="BP5" s="6" t="s">
        <v>4</v>
      </c>
      <c r="BQ5" s="7" t="s">
        <v>3</v>
      </c>
      <c r="BR5" s="4" t="s">
        <v>4</v>
      </c>
      <c r="BS5" s="5" t="s">
        <v>2</v>
      </c>
      <c r="BT5" s="6" t="s">
        <v>4</v>
      </c>
      <c r="BU5" s="7" t="s">
        <v>3</v>
      </c>
      <c r="BV5" s="6" t="s">
        <v>4</v>
      </c>
      <c r="BW5" s="5" t="s">
        <v>2</v>
      </c>
      <c r="BX5" s="6" t="s">
        <v>4</v>
      </c>
      <c r="BY5" s="7" t="s">
        <v>3</v>
      </c>
      <c r="BZ5" s="44" t="s">
        <v>4</v>
      </c>
    </row>
    <row r="6" spans="1:78" ht="15.75" customHeight="1" thickTop="1" x14ac:dyDescent="0.25">
      <c r="A6" s="93" t="s">
        <v>63</v>
      </c>
      <c r="B6" s="8" t="s">
        <v>58</v>
      </c>
      <c r="C6" s="95">
        <v>1.0000000000000001E-5</v>
      </c>
      <c r="D6" s="96">
        <v>1.0000000000000001E-5</v>
      </c>
      <c r="E6" s="30">
        <v>1.0000000000000001E-5</v>
      </c>
      <c r="F6" s="60">
        <v>44196</v>
      </c>
      <c r="G6" s="42">
        <f>S6+AE6+AQ6+BC6+BO6</f>
        <v>1.0000000000000003E-5</v>
      </c>
      <c r="H6" s="12">
        <f>G6*100/C6</f>
        <v>100.00000000000001</v>
      </c>
      <c r="I6" s="18">
        <f>U6+AG6+AS6+BE6+BQ6</f>
        <v>0</v>
      </c>
      <c r="J6" s="12">
        <f>I6*100/C6</f>
        <v>0</v>
      </c>
      <c r="K6" s="18">
        <f>W6+AI6+AU6+BG6+BS6</f>
        <v>1.0000000000000003E-5</v>
      </c>
      <c r="L6" s="12">
        <f>K6*100/D6</f>
        <v>100.00000000000001</v>
      </c>
      <c r="M6" s="18">
        <f>Y6+AK6+AW6+BI6+BU6</f>
        <v>0</v>
      </c>
      <c r="N6" s="12">
        <f>M6*100/D6</f>
        <v>0</v>
      </c>
      <c r="O6" s="18">
        <f>AA6+AM6+AY6+BK6+BW6</f>
        <v>1.0000000000000003E-5</v>
      </c>
      <c r="P6" s="12">
        <f>O6*100/E6</f>
        <v>100.00000000000001</v>
      </c>
      <c r="Q6" s="18">
        <f>AC6+AO6+BA6+BM6+BY6</f>
        <v>0</v>
      </c>
      <c r="R6" s="25">
        <f>Q6*100/E6</f>
        <v>0</v>
      </c>
      <c r="S6" s="21">
        <f>'2016'!C6</f>
        <v>2.0000000000000003E-6</v>
      </c>
      <c r="T6" s="12">
        <f t="shared" ref="T6:T23" si="0">S6*100/C6</f>
        <v>20.000000000000004</v>
      </c>
      <c r="U6" s="18">
        <f>'2016'!E6</f>
        <v>0</v>
      </c>
      <c r="V6" s="12">
        <f t="shared" ref="V6:V23" si="1">U6*100/C6</f>
        <v>0</v>
      </c>
      <c r="W6" s="18">
        <f>'2016'!G6</f>
        <v>2.0000000000000003E-6</v>
      </c>
      <c r="X6" s="12">
        <f t="shared" ref="X6:X23" si="2">W6*100/D6</f>
        <v>20.000000000000004</v>
      </c>
      <c r="Y6" s="18">
        <f>'2016'!I6</f>
        <v>0</v>
      </c>
      <c r="Z6" s="12">
        <f t="shared" ref="Z6:Z23" si="3">Y6*100/D6</f>
        <v>0</v>
      </c>
      <c r="AA6" s="18">
        <f>'2016'!K6</f>
        <v>2.0000000000000003E-6</v>
      </c>
      <c r="AB6" s="12">
        <f t="shared" ref="AB6:AB23" si="4">AA6*100/E6</f>
        <v>20.000000000000004</v>
      </c>
      <c r="AC6" s="18">
        <f>'2016'!M6</f>
        <v>0</v>
      </c>
      <c r="AD6" s="25">
        <f t="shared" ref="AD6:AD23" si="5">AC6*100/E6</f>
        <v>0</v>
      </c>
      <c r="AE6" s="21">
        <f>'2017'!C6</f>
        <v>2.0000000000000003E-6</v>
      </c>
      <c r="AF6" s="12">
        <f t="shared" ref="AF6:AF23" si="6">AE6*100/C6</f>
        <v>20.000000000000004</v>
      </c>
      <c r="AG6" s="18">
        <f>'2017'!E6</f>
        <v>0</v>
      </c>
      <c r="AH6" s="12">
        <f t="shared" ref="AH6:AH23" si="7">AG6*100/C6</f>
        <v>0</v>
      </c>
      <c r="AI6" s="18">
        <f>'2017'!G6</f>
        <v>2.0000000000000003E-6</v>
      </c>
      <c r="AJ6" s="12">
        <f t="shared" ref="AJ6:AJ23" si="8">AI6*100/D6</f>
        <v>20.000000000000004</v>
      </c>
      <c r="AK6" s="18">
        <f>'2017'!I6</f>
        <v>0</v>
      </c>
      <c r="AL6" s="12">
        <f t="shared" ref="AL6:AL23" si="9">AK6*100/D6</f>
        <v>0</v>
      </c>
      <c r="AM6" s="18">
        <f>'2017'!K6</f>
        <v>2.0000000000000003E-6</v>
      </c>
      <c r="AN6" s="12">
        <f t="shared" ref="AN6:AN23" si="10">AM6*100/E6</f>
        <v>20.000000000000004</v>
      </c>
      <c r="AO6" s="18">
        <f>'2017'!M6</f>
        <v>0</v>
      </c>
      <c r="AP6" s="25">
        <f t="shared" ref="AP6:AP23" si="11">AO6*100/E6</f>
        <v>0</v>
      </c>
      <c r="AQ6" s="21">
        <f>'2018'!C6</f>
        <v>2.0000000000000003E-6</v>
      </c>
      <c r="AR6" s="12">
        <f t="shared" ref="AR6:AR23" si="12">AQ6*100/C6</f>
        <v>20.000000000000004</v>
      </c>
      <c r="AS6" s="18">
        <f>'2018'!E6</f>
        <v>0</v>
      </c>
      <c r="AT6" s="12">
        <f t="shared" ref="AT6:AT23" si="13">AS6*100/C6</f>
        <v>0</v>
      </c>
      <c r="AU6" s="18">
        <f>'2018'!G6</f>
        <v>2.0000000000000003E-6</v>
      </c>
      <c r="AV6" s="12">
        <f t="shared" ref="AV6:AV23" si="14">AU6*100/D6</f>
        <v>20.000000000000004</v>
      </c>
      <c r="AW6" s="18">
        <f>'2018'!I6</f>
        <v>0</v>
      </c>
      <c r="AX6" s="12">
        <f t="shared" ref="AX6:AX23" si="15">AW6*100/D6</f>
        <v>0</v>
      </c>
      <c r="AY6" s="18">
        <f>'2018'!K6</f>
        <v>2.0000000000000003E-6</v>
      </c>
      <c r="AZ6" s="12">
        <f t="shared" ref="AZ6:AZ23" si="16">AY6*100/E6</f>
        <v>20.000000000000004</v>
      </c>
      <c r="BA6" s="18">
        <f>'2018'!M6</f>
        <v>0</v>
      </c>
      <c r="BB6" s="25">
        <f t="shared" ref="BB6:BB23" si="17">BA6*100/E6</f>
        <v>0</v>
      </c>
      <c r="BC6" s="21">
        <f>'2019'!C6</f>
        <v>2.0000000000000003E-6</v>
      </c>
      <c r="BD6" s="12">
        <f t="shared" ref="BD6:BD23" si="18">BC6*100/C6</f>
        <v>20.000000000000004</v>
      </c>
      <c r="BE6" s="18">
        <f>'2019'!E6</f>
        <v>0</v>
      </c>
      <c r="BF6" s="12">
        <f t="shared" ref="BF6:BF23" si="19">BE6*100/C6</f>
        <v>0</v>
      </c>
      <c r="BG6" s="18">
        <f>'2019'!G6</f>
        <v>2.0000000000000003E-6</v>
      </c>
      <c r="BH6" s="12">
        <f t="shared" ref="BH6:BH23" si="20">BG6*100/D6</f>
        <v>20.000000000000004</v>
      </c>
      <c r="BI6" s="18">
        <f>'2019'!I6</f>
        <v>0</v>
      </c>
      <c r="BJ6" s="12">
        <f t="shared" ref="BJ6:BJ23" si="21">BI6*100/D6</f>
        <v>0</v>
      </c>
      <c r="BK6" s="18">
        <f>'2019'!K6</f>
        <v>2.0000000000000003E-6</v>
      </c>
      <c r="BL6" s="12">
        <f t="shared" ref="BL6:BL23" si="22">BK6*100/E6</f>
        <v>20.000000000000004</v>
      </c>
      <c r="BM6" s="18">
        <f>'2019'!M6</f>
        <v>0</v>
      </c>
      <c r="BN6" s="25">
        <f t="shared" ref="BN6:BN23" si="23">BM6*100/E6</f>
        <v>0</v>
      </c>
      <c r="BO6" s="21">
        <f>'2020'!C6</f>
        <v>2.0000000000000003E-6</v>
      </c>
      <c r="BP6" s="12">
        <f t="shared" ref="BP6:BP23" si="24">BO6*100/C6</f>
        <v>20.000000000000004</v>
      </c>
      <c r="BQ6" s="18">
        <f>'2020'!E6</f>
        <v>0</v>
      </c>
      <c r="BR6" s="12">
        <f t="shared" ref="BR6:BR23" si="25">BQ6*100/C6</f>
        <v>0</v>
      </c>
      <c r="BS6" s="18">
        <f>'2020'!G6</f>
        <v>2.0000000000000003E-6</v>
      </c>
      <c r="BT6" s="12">
        <f t="shared" ref="BT6:BT23" si="26">BS6*100/D6</f>
        <v>20.000000000000004</v>
      </c>
      <c r="BU6" s="18">
        <f>'2020'!I6</f>
        <v>0</v>
      </c>
      <c r="BV6" s="12">
        <f t="shared" ref="BV6:BV23" si="27">BU6*100/D6</f>
        <v>0</v>
      </c>
      <c r="BW6" s="18">
        <f>'2020'!K6</f>
        <v>2.0000000000000003E-6</v>
      </c>
      <c r="BX6" s="12">
        <f t="shared" ref="BX6:BX23" si="28">BW6*100/E6</f>
        <v>20.000000000000004</v>
      </c>
      <c r="BY6" s="18">
        <f>'2020'!M6</f>
        <v>0</v>
      </c>
      <c r="BZ6" s="25">
        <f t="shared" ref="BZ6:BZ23" si="29">BY6*100/E6</f>
        <v>0</v>
      </c>
    </row>
    <row r="7" spans="1:78" x14ac:dyDescent="0.25">
      <c r="A7" s="94"/>
      <c r="B7" s="9" t="s">
        <v>59</v>
      </c>
      <c r="C7" s="97">
        <v>1.0000000000000001E-5</v>
      </c>
      <c r="D7" s="98">
        <v>1.0000000000000001E-5</v>
      </c>
      <c r="E7" s="31">
        <v>1.0000000000000001E-5</v>
      </c>
      <c r="F7" s="61">
        <v>44196</v>
      </c>
      <c r="G7" s="43">
        <f>S7+AE7+AQ7+BC7+BO7</f>
        <v>1.0000000000000003E-5</v>
      </c>
      <c r="H7" s="13">
        <f>G7*100/C7</f>
        <v>100.00000000000001</v>
      </c>
      <c r="I7" s="19">
        <f>U7+AG7+AS7+BE7+BQ7</f>
        <v>0</v>
      </c>
      <c r="J7" s="13">
        <f>I7*100/C7</f>
        <v>0</v>
      </c>
      <c r="K7" s="19">
        <f>W7+AI7+AU7+BG7+BS7</f>
        <v>1.0000000000000003E-5</v>
      </c>
      <c r="L7" s="13">
        <f>K7*100/D7</f>
        <v>100.00000000000001</v>
      </c>
      <c r="M7" s="19">
        <f>Y7+AK7+AW7+BI7+BU7</f>
        <v>0</v>
      </c>
      <c r="N7" s="13">
        <f>M7*100/D7</f>
        <v>0</v>
      </c>
      <c r="O7" s="19">
        <f>AA7+AM7+AY7+BK7+BW7</f>
        <v>1.0000000000000003E-5</v>
      </c>
      <c r="P7" s="13">
        <f>O7*100/E7</f>
        <v>100.00000000000001</v>
      </c>
      <c r="Q7" s="19">
        <f>AC7+AO7+BA7+BM7+BY7</f>
        <v>0</v>
      </c>
      <c r="R7" s="26">
        <f>Q7*100/E7</f>
        <v>0</v>
      </c>
      <c r="S7" s="22">
        <f>'2016'!C7</f>
        <v>2.0000000000000003E-6</v>
      </c>
      <c r="T7" s="13">
        <f t="shared" si="0"/>
        <v>20.000000000000004</v>
      </c>
      <c r="U7" s="19">
        <f>'2016'!E7</f>
        <v>0</v>
      </c>
      <c r="V7" s="13">
        <f t="shared" si="1"/>
        <v>0</v>
      </c>
      <c r="W7" s="19">
        <f>'2016'!G7</f>
        <v>2.0000000000000003E-6</v>
      </c>
      <c r="X7" s="13">
        <f t="shared" si="2"/>
        <v>20.000000000000004</v>
      </c>
      <c r="Y7" s="19">
        <f>'2016'!I7</f>
        <v>0</v>
      </c>
      <c r="Z7" s="13">
        <f t="shared" si="3"/>
        <v>0</v>
      </c>
      <c r="AA7" s="19">
        <f>'2016'!K7</f>
        <v>2.0000000000000003E-6</v>
      </c>
      <c r="AB7" s="13">
        <f t="shared" si="4"/>
        <v>20.000000000000004</v>
      </c>
      <c r="AC7" s="19">
        <f>'2016'!M7</f>
        <v>0</v>
      </c>
      <c r="AD7" s="26">
        <f t="shared" si="5"/>
        <v>0</v>
      </c>
      <c r="AE7" s="22">
        <f>'2017'!C7</f>
        <v>2.0000000000000003E-6</v>
      </c>
      <c r="AF7" s="13">
        <f t="shared" si="6"/>
        <v>20.000000000000004</v>
      </c>
      <c r="AG7" s="19">
        <f>'2017'!E7</f>
        <v>0</v>
      </c>
      <c r="AH7" s="13">
        <f t="shared" si="7"/>
        <v>0</v>
      </c>
      <c r="AI7" s="19">
        <f>'2017'!G7</f>
        <v>2.0000000000000003E-6</v>
      </c>
      <c r="AJ7" s="13">
        <f t="shared" si="8"/>
        <v>20.000000000000004</v>
      </c>
      <c r="AK7" s="19">
        <f>'2017'!I7</f>
        <v>0</v>
      </c>
      <c r="AL7" s="13">
        <f t="shared" si="9"/>
        <v>0</v>
      </c>
      <c r="AM7" s="19">
        <f>'2017'!K7</f>
        <v>2.0000000000000003E-6</v>
      </c>
      <c r="AN7" s="13">
        <f t="shared" si="10"/>
        <v>20.000000000000004</v>
      </c>
      <c r="AO7" s="19">
        <f>'2017'!M7</f>
        <v>0</v>
      </c>
      <c r="AP7" s="26">
        <f t="shared" si="11"/>
        <v>0</v>
      </c>
      <c r="AQ7" s="22">
        <f>'2018'!C7</f>
        <v>2.0000000000000003E-6</v>
      </c>
      <c r="AR7" s="13">
        <f t="shared" si="12"/>
        <v>20.000000000000004</v>
      </c>
      <c r="AS7" s="19">
        <f>'2018'!E7</f>
        <v>0</v>
      </c>
      <c r="AT7" s="13">
        <f t="shared" si="13"/>
        <v>0</v>
      </c>
      <c r="AU7" s="19">
        <f>'2018'!G7</f>
        <v>2.0000000000000003E-6</v>
      </c>
      <c r="AV7" s="13">
        <f t="shared" si="14"/>
        <v>20.000000000000004</v>
      </c>
      <c r="AW7" s="19">
        <f>'2018'!I7</f>
        <v>0</v>
      </c>
      <c r="AX7" s="13">
        <f t="shared" si="15"/>
        <v>0</v>
      </c>
      <c r="AY7" s="19">
        <f>'2018'!K7</f>
        <v>2.0000000000000003E-6</v>
      </c>
      <c r="AZ7" s="13">
        <f t="shared" si="16"/>
        <v>20.000000000000004</v>
      </c>
      <c r="BA7" s="19">
        <f>'2018'!M7</f>
        <v>0</v>
      </c>
      <c r="BB7" s="26">
        <f t="shared" si="17"/>
        <v>0</v>
      </c>
      <c r="BC7" s="22">
        <f>'2019'!C7</f>
        <v>2.0000000000000003E-6</v>
      </c>
      <c r="BD7" s="13">
        <f t="shared" si="18"/>
        <v>20.000000000000004</v>
      </c>
      <c r="BE7" s="19">
        <f>'2019'!E7</f>
        <v>0</v>
      </c>
      <c r="BF7" s="13">
        <f t="shared" si="19"/>
        <v>0</v>
      </c>
      <c r="BG7" s="19">
        <f>'2019'!G7</f>
        <v>2.0000000000000003E-6</v>
      </c>
      <c r="BH7" s="13">
        <f t="shared" si="20"/>
        <v>20.000000000000004</v>
      </c>
      <c r="BI7" s="19">
        <f>'2019'!I7</f>
        <v>0</v>
      </c>
      <c r="BJ7" s="13">
        <f t="shared" si="21"/>
        <v>0</v>
      </c>
      <c r="BK7" s="19">
        <f>'2019'!K7</f>
        <v>2.0000000000000003E-6</v>
      </c>
      <c r="BL7" s="13">
        <f t="shared" si="22"/>
        <v>20.000000000000004</v>
      </c>
      <c r="BM7" s="19">
        <f>'2019'!M7</f>
        <v>0</v>
      </c>
      <c r="BN7" s="26">
        <f t="shared" si="23"/>
        <v>0</v>
      </c>
      <c r="BO7" s="22">
        <f>'2020'!C7</f>
        <v>2.0000000000000003E-6</v>
      </c>
      <c r="BP7" s="13">
        <f t="shared" si="24"/>
        <v>20.000000000000004</v>
      </c>
      <c r="BQ7" s="19">
        <f>'2020'!E7</f>
        <v>0</v>
      </c>
      <c r="BR7" s="13">
        <f t="shared" si="25"/>
        <v>0</v>
      </c>
      <c r="BS7" s="19">
        <f>'2020'!G7</f>
        <v>2.0000000000000003E-6</v>
      </c>
      <c r="BT7" s="13">
        <f t="shared" si="26"/>
        <v>20.000000000000004</v>
      </c>
      <c r="BU7" s="19">
        <f>'2020'!I7</f>
        <v>0</v>
      </c>
      <c r="BV7" s="13">
        <f t="shared" si="27"/>
        <v>0</v>
      </c>
      <c r="BW7" s="19">
        <f>'2020'!K7</f>
        <v>2.0000000000000003E-6</v>
      </c>
      <c r="BX7" s="13">
        <f t="shared" si="28"/>
        <v>20.000000000000004</v>
      </c>
      <c r="BY7" s="19">
        <f>'2020'!M7</f>
        <v>0</v>
      </c>
      <c r="BZ7" s="26">
        <f t="shared" si="29"/>
        <v>0</v>
      </c>
    </row>
    <row r="8" spans="1:78" x14ac:dyDescent="0.25">
      <c r="A8" s="47" t="s">
        <v>64</v>
      </c>
      <c r="B8" s="9" t="s">
        <v>58</v>
      </c>
      <c r="C8" s="97">
        <v>1.0000000000000001E-5</v>
      </c>
      <c r="D8" s="98">
        <v>1.0000000000000001E-5</v>
      </c>
      <c r="E8" s="31">
        <v>1.0000000000000001E-5</v>
      </c>
      <c r="F8" s="61">
        <v>44196</v>
      </c>
      <c r="G8" s="43">
        <f>S8+AE8+AQ8+BC8+BO8</f>
        <v>1.0000000000000003E-5</v>
      </c>
      <c r="H8" s="13">
        <f>G8*100/C8</f>
        <v>100.00000000000001</v>
      </c>
      <c r="I8" s="19">
        <f>U8+AG8+AS8+BE8+BQ8</f>
        <v>0</v>
      </c>
      <c r="J8" s="13">
        <f t="shared" ref="J8:J22" si="30">I8*100/C8</f>
        <v>0</v>
      </c>
      <c r="K8" s="19">
        <f>W8+AI8+AU8+BG8+BS8</f>
        <v>1.0000000000000003E-5</v>
      </c>
      <c r="L8" s="13">
        <f t="shared" ref="L8:L23" si="31">K8*100/D8</f>
        <v>100.00000000000001</v>
      </c>
      <c r="M8" s="19">
        <f>Y8+AK8+AW8+BI8+BU8</f>
        <v>0</v>
      </c>
      <c r="N8" s="13">
        <f t="shared" ref="N8:N23" si="32">M8*100/D8</f>
        <v>0</v>
      </c>
      <c r="O8" s="19">
        <f>AA8+AM8+AY8+BK8+BW8</f>
        <v>1.0000000000000003E-5</v>
      </c>
      <c r="P8" s="13">
        <f t="shared" ref="P8:P23" si="33">O8*100/E8</f>
        <v>100.00000000000001</v>
      </c>
      <c r="Q8" s="19">
        <f>AC8+AO8+BA8+BM8+BY8</f>
        <v>0</v>
      </c>
      <c r="R8" s="26">
        <f t="shared" ref="R8:R23" si="34">Q8*100/E8</f>
        <v>0</v>
      </c>
      <c r="S8" s="22">
        <f>'2016'!C8</f>
        <v>2.0000000000000003E-6</v>
      </c>
      <c r="T8" s="13">
        <f t="shared" si="0"/>
        <v>20.000000000000004</v>
      </c>
      <c r="U8" s="19">
        <f>'2016'!E8</f>
        <v>0</v>
      </c>
      <c r="V8" s="13">
        <f t="shared" si="1"/>
        <v>0</v>
      </c>
      <c r="W8" s="19">
        <f>'2016'!G8</f>
        <v>2.0000000000000003E-6</v>
      </c>
      <c r="X8" s="13">
        <f t="shared" si="2"/>
        <v>20.000000000000004</v>
      </c>
      <c r="Y8" s="19">
        <f>'2016'!I8</f>
        <v>0</v>
      </c>
      <c r="Z8" s="13">
        <f t="shared" si="3"/>
        <v>0</v>
      </c>
      <c r="AA8" s="19">
        <f>'2016'!K8</f>
        <v>2.0000000000000003E-6</v>
      </c>
      <c r="AB8" s="13">
        <f t="shared" si="4"/>
        <v>20.000000000000004</v>
      </c>
      <c r="AC8" s="19">
        <f>'2016'!M8</f>
        <v>0</v>
      </c>
      <c r="AD8" s="26">
        <f t="shared" si="5"/>
        <v>0</v>
      </c>
      <c r="AE8" s="22">
        <f>'2017'!C8</f>
        <v>2.0000000000000003E-6</v>
      </c>
      <c r="AF8" s="13">
        <f t="shared" si="6"/>
        <v>20.000000000000004</v>
      </c>
      <c r="AG8" s="19">
        <f>'2017'!E8</f>
        <v>0</v>
      </c>
      <c r="AH8" s="13">
        <f t="shared" si="7"/>
        <v>0</v>
      </c>
      <c r="AI8" s="19">
        <f>'2017'!G8</f>
        <v>2.0000000000000003E-6</v>
      </c>
      <c r="AJ8" s="13">
        <f t="shared" si="8"/>
        <v>20.000000000000004</v>
      </c>
      <c r="AK8" s="19">
        <f>'2017'!I8</f>
        <v>0</v>
      </c>
      <c r="AL8" s="13">
        <f t="shared" si="9"/>
        <v>0</v>
      </c>
      <c r="AM8" s="19">
        <f>'2017'!K8</f>
        <v>2.0000000000000003E-6</v>
      </c>
      <c r="AN8" s="13">
        <f t="shared" si="10"/>
        <v>20.000000000000004</v>
      </c>
      <c r="AO8" s="19">
        <f>'2017'!M8</f>
        <v>0</v>
      </c>
      <c r="AP8" s="26">
        <f t="shared" si="11"/>
        <v>0</v>
      </c>
      <c r="AQ8" s="22">
        <f>'2018'!C8</f>
        <v>2.0000000000000003E-6</v>
      </c>
      <c r="AR8" s="13">
        <f t="shared" si="12"/>
        <v>20.000000000000004</v>
      </c>
      <c r="AS8" s="19">
        <f>'2018'!E8</f>
        <v>0</v>
      </c>
      <c r="AT8" s="13">
        <f t="shared" si="13"/>
        <v>0</v>
      </c>
      <c r="AU8" s="19">
        <f>'2018'!G8</f>
        <v>2.0000000000000003E-6</v>
      </c>
      <c r="AV8" s="13">
        <f t="shared" si="14"/>
        <v>20.000000000000004</v>
      </c>
      <c r="AW8" s="19">
        <f>'2018'!I8</f>
        <v>0</v>
      </c>
      <c r="AX8" s="13">
        <f t="shared" si="15"/>
        <v>0</v>
      </c>
      <c r="AY8" s="19">
        <f>'2018'!K8</f>
        <v>2.0000000000000003E-6</v>
      </c>
      <c r="AZ8" s="13">
        <f t="shared" si="16"/>
        <v>20.000000000000004</v>
      </c>
      <c r="BA8" s="19">
        <f>'2018'!M8</f>
        <v>0</v>
      </c>
      <c r="BB8" s="26">
        <f t="shared" si="17"/>
        <v>0</v>
      </c>
      <c r="BC8" s="22">
        <f>'2019'!C8</f>
        <v>2.0000000000000003E-6</v>
      </c>
      <c r="BD8" s="13">
        <f t="shared" si="18"/>
        <v>20.000000000000004</v>
      </c>
      <c r="BE8" s="19">
        <f>'2019'!E8</f>
        <v>0</v>
      </c>
      <c r="BF8" s="13">
        <f t="shared" si="19"/>
        <v>0</v>
      </c>
      <c r="BG8" s="19">
        <f>'2019'!G8</f>
        <v>2.0000000000000003E-6</v>
      </c>
      <c r="BH8" s="13">
        <f t="shared" si="20"/>
        <v>20.000000000000004</v>
      </c>
      <c r="BI8" s="19">
        <f>'2019'!I8</f>
        <v>0</v>
      </c>
      <c r="BJ8" s="13">
        <f t="shared" si="21"/>
        <v>0</v>
      </c>
      <c r="BK8" s="19">
        <f>'2019'!K8</f>
        <v>2.0000000000000003E-6</v>
      </c>
      <c r="BL8" s="13">
        <f t="shared" si="22"/>
        <v>20.000000000000004</v>
      </c>
      <c r="BM8" s="19">
        <f>'2019'!M8</f>
        <v>0</v>
      </c>
      <c r="BN8" s="26">
        <f t="shared" si="23"/>
        <v>0</v>
      </c>
      <c r="BO8" s="22">
        <f>'2020'!C8</f>
        <v>2.0000000000000003E-6</v>
      </c>
      <c r="BP8" s="13">
        <f t="shared" si="24"/>
        <v>20.000000000000004</v>
      </c>
      <c r="BQ8" s="19">
        <f>'2020'!E8</f>
        <v>0</v>
      </c>
      <c r="BR8" s="13">
        <f t="shared" si="25"/>
        <v>0</v>
      </c>
      <c r="BS8" s="19">
        <f>'2020'!G8</f>
        <v>2.0000000000000003E-6</v>
      </c>
      <c r="BT8" s="13">
        <f t="shared" si="26"/>
        <v>20.000000000000004</v>
      </c>
      <c r="BU8" s="19">
        <f>'2020'!I8</f>
        <v>0</v>
      </c>
      <c r="BV8" s="13">
        <f t="shared" si="27"/>
        <v>0</v>
      </c>
      <c r="BW8" s="19">
        <f>'2020'!K8</f>
        <v>2.0000000000000003E-6</v>
      </c>
      <c r="BX8" s="13">
        <f t="shared" si="28"/>
        <v>20.000000000000004</v>
      </c>
      <c r="BY8" s="19">
        <f>'2020'!M8</f>
        <v>0</v>
      </c>
      <c r="BZ8" s="26">
        <f t="shared" si="29"/>
        <v>0</v>
      </c>
    </row>
    <row r="9" spans="1:78" x14ac:dyDescent="0.25">
      <c r="A9" s="46"/>
      <c r="B9" s="9" t="s">
        <v>60</v>
      </c>
      <c r="C9" s="97">
        <v>1.0000000000000001E-5</v>
      </c>
      <c r="D9" s="98">
        <v>1.0000000000000001E-5</v>
      </c>
      <c r="E9" s="31">
        <v>1.0000000000000001E-5</v>
      </c>
      <c r="F9" s="61">
        <v>44196</v>
      </c>
      <c r="G9" s="43">
        <f t="shared" ref="G9:G22" si="35">S9+AE9+AQ9+BC9+BO9</f>
        <v>1.0000000000000003E-5</v>
      </c>
      <c r="H9" s="13">
        <f t="shared" ref="H9:H22" si="36">G9*100/C9</f>
        <v>100.00000000000001</v>
      </c>
      <c r="I9" s="19">
        <f t="shared" ref="I9:I22" si="37">U9+AG9+AS9+BE9+BQ9</f>
        <v>0</v>
      </c>
      <c r="J9" s="13">
        <f t="shared" si="30"/>
        <v>0</v>
      </c>
      <c r="K9" s="19">
        <f t="shared" ref="K9:K22" si="38">W9+AI9+AU9+BG9+BS9</f>
        <v>1.0000000000000003E-5</v>
      </c>
      <c r="L9" s="13">
        <f t="shared" si="31"/>
        <v>100.00000000000001</v>
      </c>
      <c r="M9" s="19">
        <f t="shared" ref="M9:M22" si="39">Y9+AK9+AW9+BI9+BU9</f>
        <v>0</v>
      </c>
      <c r="N9" s="13">
        <f t="shared" si="32"/>
        <v>0</v>
      </c>
      <c r="O9" s="19">
        <f t="shared" ref="O9:O22" si="40">AA9+AM9+AY9+BK9+BW9</f>
        <v>1.0000000000000003E-5</v>
      </c>
      <c r="P9" s="13">
        <f t="shared" si="33"/>
        <v>100.00000000000001</v>
      </c>
      <c r="Q9" s="19">
        <f t="shared" ref="Q9:Q22" si="41">AC9+AO9+BA9+BM9+BY9</f>
        <v>0</v>
      </c>
      <c r="R9" s="26">
        <f t="shared" si="34"/>
        <v>0</v>
      </c>
      <c r="S9" s="22">
        <f>'2016'!C9</f>
        <v>2.0000000000000003E-6</v>
      </c>
      <c r="T9" s="13">
        <f t="shared" si="0"/>
        <v>20.000000000000004</v>
      </c>
      <c r="U9" s="19">
        <f>'2016'!E9</f>
        <v>0</v>
      </c>
      <c r="V9" s="13">
        <f t="shared" si="1"/>
        <v>0</v>
      </c>
      <c r="W9" s="19">
        <f>'2016'!G9</f>
        <v>2.0000000000000003E-6</v>
      </c>
      <c r="X9" s="13">
        <f t="shared" si="2"/>
        <v>20.000000000000004</v>
      </c>
      <c r="Y9" s="19">
        <f>'2016'!I9</f>
        <v>0</v>
      </c>
      <c r="Z9" s="13">
        <f t="shared" si="3"/>
        <v>0</v>
      </c>
      <c r="AA9" s="19">
        <f>'2016'!K9</f>
        <v>2.0000000000000003E-6</v>
      </c>
      <c r="AB9" s="13">
        <f t="shared" si="4"/>
        <v>20.000000000000004</v>
      </c>
      <c r="AC9" s="19">
        <f>'2016'!M9</f>
        <v>0</v>
      </c>
      <c r="AD9" s="26">
        <f t="shared" si="5"/>
        <v>0</v>
      </c>
      <c r="AE9" s="22">
        <f>'2017'!C9</f>
        <v>2.0000000000000003E-6</v>
      </c>
      <c r="AF9" s="13">
        <f t="shared" si="6"/>
        <v>20.000000000000004</v>
      </c>
      <c r="AG9" s="19">
        <f>'2017'!E9</f>
        <v>0</v>
      </c>
      <c r="AH9" s="13">
        <f t="shared" si="7"/>
        <v>0</v>
      </c>
      <c r="AI9" s="19">
        <f>'2017'!G9</f>
        <v>2.0000000000000003E-6</v>
      </c>
      <c r="AJ9" s="13">
        <f t="shared" si="8"/>
        <v>20.000000000000004</v>
      </c>
      <c r="AK9" s="19">
        <f>'2017'!I9</f>
        <v>0</v>
      </c>
      <c r="AL9" s="13">
        <f t="shared" si="9"/>
        <v>0</v>
      </c>
      <c r="AM9" s="19">
        <f>'2017'!K9</f>
        <v>2.0000000000000003E-6</v>
      </c>
      <c r="AN9" s="13">
        <f t="shared" si="10"/>
        <v>20.000000000000004</v>
      </c>
      <c r="AO9" s="19">
        <f>'2017'!M9</f>
        <v>0</v>
      </c>
      <c r="AP9" s="26">
        <f t="shared" si="11"/>
        <v>0</v>
      </c>
      <c r="AQ9" s="22">
        <f>'2018'!C9</f>
        <v>2.0000000000000003E-6</v>
      </c>
      <c r="AR9" s="13">
        <f t="shared" si="12"/>
        <v>20.000000000000004</v>
      </c>
      <c r="AS9" s="19">
        <f>'2018'!E9</f>
        <v>0</v>
      </c>
      <c r="AT9" s="13">
        <f t="shared" si="13"/>
        <v>0</v>
      </c>
      <c r="AU9" s="19">
        <f>'2018'!G9</f>
        <v>2.0000000000000003E-6</v>
      </c>
      <c r="AV9" s="13">
        <f t="shared" si="14"/>
        <v>20.000000000000004</v>
      </c>
      <c r="AW9" s="19">
        <f>'2018'!I9</f>
        <v>0</v>
      </c>
      <c r="AX9" s="13">
        <f t="shared" si="15"/>
        <v>0</v>
      </c>
      <c r="AY9" s="19">
        <f>'2018'!K9</f>
        <v>2.0000000000000003E-6</v>
      </c>
      <c r="AZ9" s="13">
        <f t="shared" si="16"/>
        <v>20.000000000000004</v>
      </c>
      <c r="BA9" s="19">
        <f>'2018'!M9</f>
        <v>0</v>
      </c>
      <c r="BB9" s="26">
        <f t="shared" si="17"/>
        <v>0</v>
      </c>
      <c r="BC9" s="22">
        <f>'2019'!C9</f>
        <v>2.0000000000000003E-6</v>
      </c>
      <c r="BD9" s="13">
        <f t="shared" si="18"/>
        <v>20.000000000000004</v>
      </c>
      <c r="BE9" s="19">
        <f>'2019'!E9</f>
        <v>0</v>
      </c>
      <c r="BF9" s="13">
        <f t="shared" si="19"/>
        <v>0</v>
      </c>
      <c r="BG9" s="19">
        <f>'2019'!G9</f>
        <v>2.0000000000000003E-6</v>
      </c>
      <c r="BH9" s="13">
        <f t="shared" si="20"/>
        <v>20.000000000000004</v>
      </c>
      <c r="BI9" s="19">
        <f>'2019'!I9</f>
        <v>0</v>
      </c>
      <c r="BJ9" s="13">
        <f t="shared" si="21"/>
        <v>0</v>
      </c>
      <c r="BK9" s="19">
        <f>'2019'!K9</f>
        <v>2.0000000000000003E-6</v>
      </c>
      <c r="BL9" s="13">
        <f t="shared" si="22"/>
        <v>20.000000000000004</v>
      </c>
      <c r="BM9" s="19">
        <f>'2019'!M9</f>
        <v>0</v>
      </c>
      <c r="BN9" s="26">
        <f t="shared" si="23"/>
        <v>0</v>
      </c>
      <c r="BO9" s="22">
        <f>'2020'!C9</f>
        <v>2.0000000000000003E-6</v>
      </c>
      <c r="BP9" s="13">
        <f t="shared" si="24"/>
        <v>20.000000000000004</v>
      </c>
      <c r="BQ9" s="19">
        <f>'2020'!E9</f>
        <v>0</v>
      </c>
      <c r="BR9" s="13">
        <f t="shared" si="25"/>
        <v>0</v>
      </c>
      <c r="BS9" s="19">
        <f>'2020'!G9</f>
        <v>2.0000000000000003E-6</v>
      </c>
      <c r="BT9" s="13">
        <f t="shared" si="26"/>
        <v>20.000000000000004</v>
      </c>
      <c r="BU9" s="19">
        <f>'2020'!I9</f>
        <v>0</v>
      </c>
      <c r="BV9" s="13">
        <f t="shared" si="27"/>
        <v>0</v>
      </c>
      <c r="BW9" s="19">
        <f>'2020'!K9</f>
        <v>2.0000000000000003E-6</v>
      </c>
      <c r="BX9" s="13">
        <f t="shared" si="28"/>
        <v>20.000000000000004</v>
      </c>
      <c r="BY9" s="19">
        <f>'2020'!M9</f>
        <v>0</v>
      </c>
      <c r="BZ9" s="26">
        <f t="shared" si="29"/>
        <v>0</v>
      </c>
    </row>
    <row r="10" spans="1:78" x14ac:dyDescent="0.25">
      <c r="A10" s="47" t="s">
        <v>65</v>
      </c>
      <c r="B10" s="9" t="s">
        <v>59</v>
      </c>
      <c r="C10" s="97">
        <v>1.0000000000000001E-5</v>
      </c>
      <c r="D10" s="98">
        <v>1.0000000000000001E-5</v>
      </c>
      <c r="E10" s="31">
        <v>1.0000000000000001E-5</v>
      </c>
      <c r="F10" s="61">
        <v>44196</v>
      </c>
      <c r="G10" s="43">
        <f t="shared" si="35"/>
        <v>1.0000000000000003E-5</v>
      </c>
      <c r="H10" s="13">
        <f t="shared" si="36"/>
        <v>100.00000000000001</v>
      </c>
      <c r="I10" s="19">
        <f t="shared" si="37"/>
        <v>0</v>
      </c>
      <c r="J10" s="13">
        <f t="shared" si="30"/>
        <v>0</v>
      </c>
      <c r="K10" s="19">
        <f t="shared" si="38"/>
        <v>1.0000000000000003E-5</v>
      </c>
      <c r="L10" s="13">
        <f t="shared" si="31"/>
        <v>100.00000000000001</v>
      </c>
      <c r="M10" s="19">
        <f t="shared" si="39"/>
        <v>0</v>
      </c>
      <c r="N10" s="13">
        <f t="shared" si="32"/>
        <v>0</v>
      </c>
      <c r="O10" s="19">
        <f t="shared" si="40"/>
        <v>1.0000000000000003E-5</v>
      </c>
      <c r="P10" s="13">
        <f t="shared" si="33"/>
        <v>100.00000000000001</v>
      </c>
      <c r="Q10" s="19">
        <f t="shared" si="41"/>
        <v>0</v>
      </c>
      <c r="R10" s="26">
        <f t="shared" si="34"/>
        <v>0</v>
      </c>
      <c r="S10" s="22">
        <f>'2016'!C10</f>
        <v>2.0000000000000003E-6</v>
      </c>
      <c r="T10" s="13">
        <f t="shared" si="0"/>
        <v>20.000000000000004</v>
      </c>
      <c r="U10" s="19">
        <f>'2016'!E10</f>
        <v>0</v>
      </c>
      <c r="V10" s="13">
        <f t="shared" si="1"/>
        <v>0</v>
      </c>
      <c r="W10" s="19">
        <f>'2016'!G10</f>
        <v>2.0000000000000003E-6</v>
      </c>
      <c r="X10" s="13">
        <f t="shared" si="2"/>
        <v>20.000000000000004</v>
      </c>
      <c r="Y10" s="19">
        <f>'2016'!I10</f>
        <v>0</v>
      </c>
      <c r="Z10" s="13">
        <f t="shared" si="3"/>
        <v>0</v>
      </c>
      <c r="AA10" s="19">
        <f>'2016'!K10</f>
        <v>2.0000000000000003E-6</v>
      </c>
      <c r="AB10" s="13">
        <f t="shared" si="4"/>
        <v>20.000000000000004</v>
      </c>
      <c r="AC10" s="19">
        <f>'2016'!M10</f>
        <v>0</v>
      </c>
      <c r="AD10" s="26">
        <f t="shared" si="5"/>
        <v>0</v>
      </c>
      <c r="AE10" s="22">
        <f>'2017'!C10</f>
        <v>2.0000000000000003E-6</v>
      </c>
      <c r="AF10" s="13">
        <f t="shared" si="6"/>
        <v>20.000000000000004</v>
      </c>
      <c r="AG10" s="19">
        <f>'2017'!E10</f>
        <v>0</v>
      </c>
      <c r="AH10" s="13">
        <f t="shared" si="7"/>
        <v>0</v>
      </c>
      <c r="AI10" s="19">
        <f>'2017'!G10</f>
        <v>2.0000000000000003E-6</v>
      </c>
      <c r="AJ10" s="13">
        <f t="shared" si="8"/>
        <v>20.000000000000004</v>
      </c>
      <c r="AK10" s="19">
        <f>'2017'!I10</f>
        <v>0</v>
      </c>
      <c r="AL10" s="13">
        <f t="shared" si="9"/>
        <v>0</v>
      </c>
      <c r="AM10" s="19">
        <f>'2017'!K10</f>
        <v>2.0000000000000003E-6</v>
      </c>
      <c r="AN10" s="13">
        <f t="shared" si="10"/>
        <v>20.000000000000004</v>
      </c>
      <c r="AO10" s="19">
        <f>'2017'!M10</f>
        <v>0</v>
      </c>
      <c r="AP10" s="26">
        <f t="shared" si="11"/>
        <v>0</v>
      </c>
      <c r="AQ10" s="22">
        <f>'2018'!C10</f>
        <v>2.0000000000000003E-6</v>
      </c>
      <c r="AR10" s="13">
        <f t="shared" si="12"/>
        <v>20.000000000000004</v>
      </c>
      <c r="AS10" s="19">
        <f>'2018'!E10</f>
        <v>0</v>
      </c>
      <c r="AT10" s="13">
        <f t="shared" si="13"/>
        <v>0</v>
      </c>
      <c r="AU10" s="19">
        <f>'2018'!G10</f>
        <v>2.0000000000000003E-6</v>
      </c>
      <c r="AV10" s="13">
        <f t="shared" si="14"/>
        <v>20.000000000000004</v>
      </c>
      <c r="AW10" s="19">
        <f>'2018'!I10</f>
        <v>0</v>
      </c>
      <c r="AX10" s="13">
        <f t="shared" si="15"/>
        <v>0</v>
      </c>
      <c r="AY10" s="19">
        <f>'2018'!K10</f>
        <v>2.0000000000000003E-6</v>
      </c>
      <c r="AZ10" s="13">
        <f t="shared" si="16"/>
        <v>20.000000000000004</v>
      </c>
      <c r="BA10" s="19">
        <f>'2018'!M10</f>
        <v>0</v>
      </c>
      <c r="BB10" s="26">
        <f t="shared" si="17"/>
        <v>0</v>
      </c>
      <c r="BC10" s="22">
        <f>'2019'!C10</f>
        <v>2.0000000000000003E-6</v>
      </c>
      <c r="BD10" s="13">
        <f t="shared" si="18"/>
        <v>20.000000000000004</v>
      </c>
      <c r="BE10" s="19">
        <f>'2019'!E10</f>
        <v>0</v>
      </c>
      <c r="BF10" s="13">
        <f t="shared" si="19"/>
        <v>0</v>
      </c>
      <c r="BG10" s="19">
        <f>'2019'!G10</f>
        <v>2.0000000000000003E-6</v>
      </c>
      <c r="BH10" s="13">
        <f t="shared" si="20"/>
        <v>20.000000000000004</v>
      </c>
      <c r="BI10" s="19">
        <f>'2019'!I10</f>
        <v>0</v>
      </c>
      <c r="BJ10" s="13">
        <f t="shared" si="21"/>
        <v>0</v>
      </c>
      <c r="BK10" s="19">
        <f>'2019'!K10</f>
        <v>2.0000000000000003E-6</v>
      </c>
      <c r="BL10" s="13">
        <f t="shared" si="22"/>
        <v>20.000000000000004</v>
      </c>
      <c r="BM10" s="19">
        <f>'2019'!M10</f>
        <v>0</v>
      </c>
      <c r="BN10" s="26">
        <f t="shared" si="23"/>
        <v>0</v>
      </c>
      <c r="BO10" s="22">
        <f>'2020'!C10</f>
        <v>2.0000000000000003E-6</v>
      </c>
      <c r="BP10" s="13">
        <f t="shared" si="24"/>
        <v>20.000000000000004</v>
      </c>
      <c r="BQ10" s="19">
        <f>'2020'!E10</f>
        <v>0</v>
      </c>
      <c r="BR10" s="13">
        <f t="shared" si="25"/>
        <v>0</v>
      </c>
      <c r="BS10" s="19">
        <f>'2020'!G10</f>
        <v>2.0000000000000003E-6</v>
      </c>
      <c r="BT10" s="13">
        <f t="shared" si="26"/>
        <v>20.000000000000004</v>
      </c>
      <c r="BU10" s="19">
        <f>'2020'!I10</f>
        <v>0</v>
      </c>
      <c r="BV10" s="13">
        <f t="shared" si="27"/>
        <v>0</v>
      </c>
      <c r="BW10" s="19">
        <f>'2020'!K10</f>
        <v>2.0000000000000003E-6</v>
      </c>
      <c r="BX10" s="13">
        <f t="shared" si="28"/>
        <v>20.000000000000004</v>
      </c>
      <c r="BY10" s="19">
        <f>'2020'!M10</f>
        <v>0</v>
      </c>
      <c r="BZ10" s="26">
        <f t="shared" si="29"/>
        <v>0</v>
      </c>
    </row>
    <row r="11" spans="1:78" x14ac:dyDescent="0.25">
      <c r="A11" s="46"/>
      <c r="B11" s="9" t="s">
        <v>61</v>
      </c>
      <c r="C11" s="97">
        <v>1.0000000000000001E-5</v>
      </c>
      <c r="D11" s="98">
        <v>1.0000000000000001E-5</v>
      </c>
      <c r="E11" s="31">
        <v>1.0000000000000001E-5</v>
      </c>
      <c r="F11" s="61">
        <v>44196</v>
      </c>
      <c r="G11" s="43">
        <f t="shared" si="35"/>
        <v>1.0000000000000003E-5</v>
      </c>
      <c r="H11" s="13">
        <f t="shared" si="36"/>
        <v>100.00000000000001</v>
      </c>
      <c r="I11" s="19">
        <f t="shared" si="37"/>
        <v>0</v>
      </c>
      <c r="J11" s="13">
        <f t="shared" si="30"/>
        <v>0</v>
      </c>
      <c r="K11" s="19">
        <f t="shared" si="38"/>
        <v>1.0000000000000003E-5</v>
      </c>
      <c r="L11" s="13">
        <f t="shared" si="31"/>
        <v>100.00000000000001</v>
      </c>
      <c r="M11" s="19">
        <f t="shared" si="39"/>
        <v>0</v>
      </c>
      <c r="N11" s="13">
        <f t="shared" si="32"/>
        <v>0</v>
      </c>
      <c r="O11" s="19">
        <f t="shared" si="40"/>
        <v>1.0000000000000003E-5</v>
      </c>
      <c r="P11" s="13">
        <f t="shared" si="33"/>
        <v>100.00000000000001</v>
      </c>
      <c r="Q11" s="19">
        <f t="shared" si="41"/>
        <v>0</v>
      </c>
      <c r="R11" s="26">
        <f t="shared" si="34"/>
        <v>0</v>
      </c>
      <c r="S11" s="22">
        <f>'2016'!C11</f>
        <v>2.0000000000000003E-6</v>
      </c>
      <c r="T11" s="13">
        <f t="shared" si="0"/>
        <v>20.000000000000004</v>
      </c>
      <c r="U11" s="19">
        <f>'2016'!E11</f>
        <v>0</v>
      </c>
      <c r="V11" s="13">
        <f t="shared" si="1"/>
        <v>0</v>
      </c>
      <c r="W11" s="19">
        <f>'2016'!G11</f>
        <v>2.0000000000000003E-6</v>
      </c>
      <c r="X11" s="13">
        <f t="shared" si="2"/>
        <v>20.000000000000004</v>
      </c>
      <c r="Y11" s="19">
        <f>'2016'!I11</f>
        <v>0</v>
      </c>
      <c r="Z11" s="13">
        <f t="shared" si="3"/>
        <v>0</v>
      </c>
      <c r="AA11" s="19">
        <f>'2016'!K11</f>
        <v>2.0000000000000003E-6</v>
      </c>
      <c r="AB11" s="13">
        <f t="shared" si="4"/>
        <v>20.000000000000004</v>
      </c>
      <c r="AC11" s="19">
        <f>'2016'!M11</f>
        <v>0</v>
      </c>
      <c r="AD11" s="26">
        <f t="shared" si="5"/>
        <v>0</v>
      </c>
      <c r="AE11" s="22">
        <f>'2017'!C11</f>
        <v>2.0000000000000003E-6</v>
      </c>
      <c r="AF11" s="13">
        <f t="shared" si="6"/>
        <v>20.000000000000004</v>
      </c>
      <c r="AG11" s="19">
        <f>'2017'!E11</f>
        <v>0</v>
      </c>
      <c r="AH11" s="13">
        <f t="shared" si="7"/>
        <v>0</v>
      </c>
      <c r="AI11" s="19">
        <f>'2017'!G11</f>
        <v>2.0000000000000003E-6</v>
      </c>
      <c r="AJ11" s="13">
        <f t="shared" si="8"/>
        <v>20.000000000000004</v>
      </c>
      <c r="AK11" s="19">
        <f>'2017'!I11</f>
        <v>0</v>
      </c>
      <c r="AL11" s="13">
        <f t="shared" si="9"/>
        <v>0</v>
      </c>
      <c r="AM11" s="19">
        <f>'2017'!K11</f>
        <v>2.0000000000000003E-6</v>
      </c>
      <c r="AN11" s="13">
        <f t="shared" si="10"/>
        <v>20.000000000000004</v>
      </c>
      <c r="AO11" s="19">
        <f>'2017'!M11</f>
        <v>0</v>
      </c>
      <c r="AP11" s="26">
        <f t="shared" si="11"/>
        <v>0</v>
      </c>
      <c r="AQ11" s="22">
        <f>'2018'!C11</f>
        <v>2.0000000000000003E-6</v>
      </c>
      <c r="AR11" s="13">
        <f t="shared" si="12"/>
        <v>20.000000000000004</v>
      </c>
      <c r="AS11" s="19">
        <f>'2018'!E11</f>
        <v>0</v>
      </c>
      <c r="AT11" s="13">
        <f t="shared" si="13"/>
        <v>0</v>
      </c>
      <c r="AU11" s="19">
        <f>'2018'!G11</f>
        <v>2.0000000000000003E-6</v>
      </c>
      <c r="AV11" s="13">
        <f t="shared" si="14"/>
        <v>20.000000000000004</v>
      </c>
      <c r="AW11" s="19">
        <f>'2018'!I11</f>
        <v>0</v>
      </c>
      <c r="AX11" s="13">
        <f t="shared" si="15"/>
        <v>0</v>
      </c>
      <c r="AY11" s="19">
        <f>'2018'!K11</f>
        <v>2.0000000000000003E-6</v>
      </c>
      <c r="AZ11" s="13">
        <f t="shared" si="16"/>
        <v>20.000000000000004</v>
      </c>
      <c r="BA11" s="19">
        <f>'2018'!M11</f>
        <v>0</v>
      </c>
      <c r="BB11" s="26">
        <f t="shared" si="17"/>
        <v>0</v>
      </c>
      <c r="BC11" s="22">
        <f>'2019'!C11</f>
        <v>2.0000000000000003E-6</v>
      </c>
      <c r="BD11" s="13">
        <f t="shared" si="18"/>
        <v>20.000000000000004</v>
      </c>
      <c r="BE11" s="19">
        <f>'2019'!E11</f>
        <v>0</v>
      </c>
      <c r="BF11" s="13">
        <f t="shared" si="19"/>
        <v>0</v>
      </c>
      <c r="BG11" s="19">
        <f>'2019'!G11</f>
        <v>2.0000000000000003E-6</v>
      </c>
      <c r="BH11" s="13">
        <f t="shared" si="20"/>
        <v>20.000000000000004</v>
      </c>
      <c r="BI11" s="19">
        <f>'2019'!I11</f>
        <v>0</v>
      </c>
      <c r="BJ11" s="13">
        <f t="shared" si="21"/>
        <v>0</v>
      </c>
      <c r="BK11" s="19">
        <f>'2019'!K11</f>
        <v>2.0000000000000003E-6</v>
      </c>
      <c r="BL11" s="13">
        <f t="shared" si="22"/>
        <v>20.000000000000004</v>
      </c>
      <c r="BM11" s="19">
        <f>'2019'!M11</f>
        <v>0</v>
      </c>
      <c r="BN11" s="26">
        <f t="shared" si="23"/>
        <v>0</v>
      </c>
      <c r="BO11" s="22">
        <f>'2020'!C11</f>
        <v>2.0000000000000003E-6</v>
      </c>
      <c r="BP11" s="13">
        <f t="shared" si="24"/>
        <v>20.000000000000004</v>
      </c>
      <c r="BQ11" s="19">
        <f>'2020'!E11</f>
        <v>0</v>
      </c>
      <c r="BR11" s="13">
        <f t="shared" si="25"/>
        <v>0</v>
      </c>
      <c r="BS11" s="19">
        <f>'2020'!G11</f>
        <v>2.0000000000000003E-6</v>
      </c>
      <c r="BT11" s="13">
        <f t="shared" si="26"/>
        <v>20.000000000000004</v>
      </c>
      <c r="BU11" s="19">
        <f>'2020'!I11</f>
        <v>0</v>
      </c>
      <c r="BV11" s="13">
        <f t="shared" si="27"/>
        <v>0</v>
      </c>
      <c r="BW11" s="19">
        <f>'2020'!K11</f>
        <v>2.0000000000000003E-6</v>
      </c>
      <c r="BX11" s="13">
        <f t="shared" si="28"/>
        <v>20.000000000000004</v>
      </c>
      <c r="BY11" s="19">
        <f>'2020'!M11</f>
        <v>0</v>
      </c>
      <c r="BZ11" s="26">
        <f t="shared" si="29"/>
        <v>0</v>
      </c>
    </row>
    <row r="12" spans="1:78" x14ac:dyDescent="0.25">
      <c r="A12" s="47" t="s">
        <v>62</v>
      </c>
      <c r="B12" s="9" t="s">
        <v>67</v>
      </c>
      <c r="C12" s="97">
        <v>1.0000000000000001E-5</v>
      </c>
      <c r="D12" s="98">
        <v>1.0000000000000001E-5</v>
      </c>
      <c r="E12" s="31">
        <v>1.0000000000000001E-5</v>
      </c>
      <c r="F12" s="61">
        <v>44196</v>
      </c>
      <c r="G12" s="43">
        <f t="shared" si="35"/>
        <v>1.0000000000000003E-5</v>
      </c>
      <c r="H12" s="13">
        <f t="shared" si="36"/>
        <v>100.00000000000001</v>
      </c>
      <c r="I12" s="19">
        <f t="shared" si="37"/>
        <v>0</v>
      </c>
      <c r="J12" s="13">
        <f t="shared" si="30"/>
        <v>0</v>
      </c>
      <c r="K12" s="19">
        <f t="shared" si="38"/>
        <v>1.0000000000000003E-5</v>
      </c>
      <c r="L12" s="13">
        <f t="shared" si="31"/>
        <v>100.00000000000001</v>
      </c>
      <c r="M12" s="19">
        <f t="shared" si="39"/>
        <v>0</v>
      </c>
      <c r="N12" s="13">
        <f t="shared" si="32"/>
        <v>0</v>
      </c>
      <c r="O12" s="19">
        <f t="shared" si="40"/>
        <v>1.0000000000000003E-5</v>
      </c>
      <c r="P12" s="13">
        <f t="shared" si="33"/>
        <v>100.00000000000001</v>
      </c>
      <c r="Q12" s="19">
        <f t="shared" si="41"/>
        <v>0</v>
      </c>
      <c r="R12" s="26">
        <f t="shared" si="34"/>
        <v>0</v>
      </c>
      <c r="S12" s="22">
        <f>'2016'!C12</f>
        <v>2.0000000000000003E-6</v>
      </c>
      <c r="T12" s="13">
        <f t="shared" si="0"/>
        <v>20.000000000000004</v>
      </c>
      <c r="U12" s="19">
        <f>'2016'!E12</f>
        <v>0</v>
      </c>
      <c r="V12" s="13">
        <f t="shared" si="1"/>
        <v>0</v>
      </c>
      <c r="W12" s="19">
        <f>'2016'!G12</f>
        <v>2.0000000000000003E-6</v>
      </c>
      <c r="X12" s="13">
        <f t="shared" si="2"/>
        <v>20.000000000000004</v>
      </c>
      <c r="Y12" s="19">
        <f>'2016'!I12</f>
        <v>0</v>
      </c>
      <c r="Z12" s="13">
        <f t="shared" si="3"/>
        <v>0</v>
      </c>
      <c r="AA12" s="19">
        <f>'2016'!K12</f>
        <v>2.0000000000000003E-6</v>
      </c>
      <c r="AB12" s="13">
        <f t="shared" si="4"/>
        <v>20.000000000000004</v>
      </c>
      <c r="AC12" s="19">
        <f>'2016'!M12</f>
        <v>0</v>
      </c>
      <c r="AD12" s="26">
        <f t="shared" si="5"/>
        <v>0</v>
      </c>
      <c r="AE12" s="22">
        <f>'2017'!C12</f>
        <v>2.0000000000000003E-6</v>
      </c>
      <c r="AF12" s="13">
        <f t="shared" si="6"/>
        <v>20.000000000000004</v>
      </c>
      <c r="AG12" s="19">
        <f>'2017'!E12</f>
        <v>0</v>
      </c>
      <c r="AH12" s="13">
        <f t="shared" si="7"/>
        <v>0</v>
      </c>
      <c r="AI12" s="19">
        <f>'2017'!G12</f>
        <v>2.0000000000000003E-6</v>
      </c>
      <c r="AJ12" s="13">
        <f t="shared" si="8"/>
        <v>20.000000000000004</v>
      </c>
      <c r="AK12" s="19">
        <f>'2017'!I12</f>
        <v>0</v>
      </c>
      <c r="AL12" s="13">
        <f t="shared" si="9"/>
        <v>0</v>
      </c>
      <c r="AM12" s="19">
        <f>'2017'!K12</f>
        <v>2.0000000000000003E-6</v>
      </c>
      <c r="AN12" s="13">
        <f t="shared" si="10"/>
        <v>20.000000000000004</v>
      </c>
      <c r="AO12" s="19">
        <f>'2017'!M12</f>
        <v>0</v>
      </c>
      <c r="AP12" s="26">
        <f t="shared" si="11"/>
        <v>0</v>
      </c>
      <c r="AQ12" s="22">
        <f>'2018'!C12</f>
        <v>2.0000000000000003E-6</v>
      </c>
      <c r="AR12" s="13">
        <f t="shared" si="12"/>
        <v>20.000000000000004</v>
      </c>
      <c r="AS12" s="19">
        <f>'2018'!E12</f>
        <v>0</v>
      </c>
      <c r="AT12" s="13">
        <f t="shared" si="13"/>
        <v>0</v>
      </c>
      <c r="AU12" s="19">
        <f>'2018'!G12</f>
        <v>2.0000000000000003E-6</v>
      </c>
      <c r="AV12" s="13">
        <f t="shared" si="14"/>
        <v>20.000000000000004</v>
      </c>
      <c r="AW12" s="19">
        <f>'2018'!I12</f>
        <v>0</v>
      </c>
      <c r="AX12" s="13">
        <f t="shared" si="15"/>
        <v>0</v>
      </c>
      <c r="AY12" s="19">
        <f>'2018'!K12</f>
        <v>2.0000000000000003E-6</v>
      </c>
      <c r="AZ12" s="13">
        <f t="shared" si="16"/>
        <v>20.000000000000004</v>
      </c>
      <c r="BA12" s="19">
        <f>'2018'!M12</f>
        <v>0</v>
      </c>
      <c r="BB12" s="26">
        <f t="shared" si="17"/>
        <v>0</v>
      </c>
      <c r="BC12" s="22">
        <f>'2019'!C12</f>
        <v>2.0000000000000003E-6</v>
      </c>
      <c r="BD12" s="13">
        <f t="shared" si="18"/>
        <v>20.000000000000004</v>
      </c>
      <c r="BE12" s="19">
        <f>'2019'!E12</f>
        <v>0</v>
      </c>
      <c r="BF12" s="13">
        <f t="shared" si="19"/>
        <v>0</v>
      </c>
      <c r="BG12" s="19">
        <f>'2019'!G12</f>
        <v>2.0000000000000003E-6</v>
      </c>
      <c r="BH12" s="13">
        <f t="shared" si="20"/>
        <v>20.000000000000004</v>
      </c>
      <c r="BI12" s="19">
        <f>'2019'!I12</f>
        <v>0</v>
      </c>
      <c r="BJ12" s="13">
        <f t="shared" si="21"/>
        <v>0</v>
      </c>
      <c r="BK12" s="19">
        <f>'2019'!K12</f>
        <v>2.0000000000000003E-6</v>
      </c>
      <c r="BL12" s="13">
        <f t="shared" si="22"/>
        <v>20.000000000000004</v>
      </c>
      <c r="BM12" s="19">
        <f>'2019'!M12</f>
        <v>0</v>
      </c>
      <c r="BN12" s="26">
        <f t="shared" si="23"/>
        <v>0</v>
      </c>
      <c r="BO12" s="22">
        <f>'2020'!C12</f>
        <v>2.0000000000000003E-6</v>
      </c>
      <c r="BP12" s="13">
        <f t="shared" si="24"/>
        <v>20.000000000000004</v>
      </c>
      <c r="BQ12" s="19">
        <f>'2020'!E12</f>
        <v>0</v>
      </c>
      <c r="BR12" s="13">
        <f t="shared" si="25"/>
        <v>0</v>
      </c>
      <c r="BS12" s="19">
        <f>'2020'!G12</f>
        <v>2.0000000000000003E-6</v>
      </c>
      <c r="BT12" s="13">
        <f t="shared" si="26"/>
        <v>20.000000000000004</v>
      </c>
      <c r="BU12" s="19">
        <f>'2020'!I12</f>
        <v>0</v>
      </c>
      <c r="BV12" s="13">
        <f t="shared" si="27"/>
        <v>0</v>
      </c>
      <c r="BW12" s="19">
        <f>'2020'!K12</f>
        <v>2.0000000000000003E-6</v>
      </c>
      <c r="BX12" s="13">
        <f t="shared" si="28"/>
        <v>20.000000000000004</v>
      </c>
      <c r="BY12" s="19">
        <f>'2020'!M12</f>
        <v>0</v>
      </c>
      <c r="BZ12" s="26">
        <f t="shared" si="29"/>
        <v>0</v>
      </c>
    </row>
    <row r="13" spans="1:78" x14ac:dyDescent="0.25">
      <c r="A13" s="47" t="s">
        <v>66</v>
      </c>
      <c r="B13" s="9" t="s">
        <v>68</v>
      </c>
      <c r="C13" s="97">
        <v>1.0000000000000001E-5</v>
      </c>
      <c r="D13" s="98">
        <v>1.0000000000000001E-5</v>
      </c>
      <c r="E13" s="31">
        <v>1.0000000000000001E-5</v>
      </c>
      <c r="F13" s="61">
        <v>44196</v>
      </c>
      <c r="G13" s="43">
        <f t="shared" si="35"/>
        <v>1.0000000000000003E-5</v>
      </c>
      <c r="H13" s="13">
        <f t="shared" si="36"/>
        <v>100.00000000000001</v>
      </c>
      <c r="I13" s="19">
        <f t="shared" si="37"/>
        <v>0</v>
      </c>
      <c r="J13" s="13">
        <f t="shared" si="30"/>
        <v>0</v>
      </c>
      <c r="K13" s="19">
        <f t="shared" si="38"/>
        <v>1.0000000000000003E-5</v>
      </c>
      <c r="L13" s="13">
        <f t="shared" si="31"/>
        <v>100.00000000000001</v>
      </c>
      <c r="M13" s="19">
        <f t="shared" si="39"/>
        <v>0</v>
      </c>
      <c r="N13" s="13">
        <f t="shared" si="32"/>
        <v>0</v>
      </c>
      <c r="O13" s="19">
        <f t="shared" si="40"/>
        <v>1.0000000000000003E-5</v>
      </c>
      <c r="P13" s="13">
        <f t="shared" si="33"/>
        <v>100.00000000000001</v>
      </c>
      <c r="Q13" s="19">
        <f t="shared" si="41"/>
        <v>0</v>
      </c>
      <c r="R13" s="26">
        <f t="shared" si="34"/>
        <v>0</v>
      </c>
      <c r="S13" s="22">
        <f>'2016'!C13</f>
        <v>2.0000000000000003E-6</v>
      </c>
      <c r="T13" s="13">
        <f t="shared" si="0"/>
        <v>20.000000000000004</v>
      </c>
      <c r="U13" s="19">
        <f>'2016'!E13</f>
        <v>0</v>
      </c>
      <c r="V13" s="13">
        <f t="shared" si="1"/>
        <v>0</v>
      </c>
      <c r="W13" s="19">
        <f>'2016'!G13</f>
        <v>2.0000000000000003E-6</v>
      </c>
      <c r="X13" s="13">
        <f t="shared" si="2"/>
        <v>20.000000000000004</v>
      </c>
      <c r="Y13" s="19">
        <f>'2016'!I13</f>
        <v>0</v>
      </c>
      <c r="Z13" s="13">
        <f t="shared" si="3"/>
        <v>0</v>
      </c>
      <c r="AA13" s="19">
        <f>'2016'!K13</f>
        <v>2.0000000000000003E-6</v>
      </c>
      <c r="AB13" s="13">
        <f t="shared" si="4"/>
        <v>20.000000000000004</v>
      </c>
      <c r="AC13" s="19">
        <f>'2016'!M13</f>
        <v>0</v>
      </c>
      <c r="AD13" s="26">
        <f t="shared" si="5"/>
        <v>0</v>
      </c>
      <c r="AE13" s="22">
        <f>'2017'!C13</f>
        <v>2.0000000000000003E-6</v>
      </c>
      <c r="AF13" s="13">
        <f t="shared" si="6"/>
        <v>20.000000000000004</v>
      </c>
      <c r="AG13" s="19">
        <f>'2017'!E13</f>
        <v>0</v>
      </c>
      <c r="AH13" s="13">
        <f t="shared" si="7"/>
        <v>0</v>
      </c>
      <c r="AI13" s="19">
        <f>'2017'!G13</f>
        <v>2.0000000000000003E-6</v>
      </c>
      <c r="AJ13" s="13">
        <f t="shared" si="8"/>
        <v>20.000000000000004</v>
      </c>
      <c r="AK13" s="19">
        <f>'2017'!I13</f>
        <v>0</v>
      </c>
      <c r="AL13" s="13">
        <f t="shared" si="9"/>
        <v>0</v>
      </c>
      <c r="AM13" s="19">
        <f>'2017'!K13</f>
        <v>2.0000000000000003E-6</v>
      </c>
      <c r="AN13" s="13">
        <f t="shared" si="10"/>
        <v>20.000000000000004</v>
      </c>
      <c r="AO13" s="19">
        <f>'2017'!M13</f>
        <v>0</v>
      </c>
      <c r="AP13" s="26">
        <f t="shared" si="11"/>
        <v>0</v>
      </c>
      <c r="AQ13" s="22">
        <f>'2018'!C13</f>
        <v>2.0000000000000003E-6</v>
      </c>
      <c r="AR13" s="13">
        <f t="shared" si="12"/>
        <v>20.000000000000004</v>
      </c>
      <c r="AS13" s="19">
        <f>'2018'!E13</f>
        <v>0</v>
      </c>
      <c r="AT13" s="13">
        <f t="shared" si="13"/>
        <v>0</v>
      </c>
      <c r="AU13" s="19">
        <f>'2018'!G13</f>
        <v>2.0000000000000003E-6</v>
      </c>
      <c r="AV13" s="13">
        <f t="shared" si="14"/>
        <v>20.000000000000004</v>
      </c>
      <c r="AW13" s="19">
        <f>'2018'!I13</f>
        <v>0</v>
      </c>
      <c r="AX13" s="13">
        <f t="shared" si="15"/>
        <v>0</v>
      </c>
      <c r="AY13" s="19">
        <f>'2018'!K13</f>
        <v>2.0000000000000003E-6</v>
      </c>
      <c r="AZ13" s="13">
        <f t="shared" si="16"/>
        <v>20.000000000000004</v>
      </c>
      <c r="BA13" s="19">
        <f>'2018'!M13</f>
        <v>0</v>
      </c>
      <c r="BB13" s="26">
        <f t="shared" si="17"/>
        <v>0</v>
      </c>
      <c r="BC13" s="22">
        <f>'2019'!C13</f>
        <v>2.0000000000000003E-6</v>
      </c>
      <c r="BD13" s="13">
        <f t="shared" si="18"/>
        <v>20.000000000000004</v>
      </c>
      <c r="BE13" s="19">
        <f>'2019'!E13</f>
        <v>0</v>
      </c>
      <c r="BF13" s="13">
        <f t="shared" si="19"/>
        <v>0</v>
      </c>
      <c r="BG13" s="19">
        <f>'2019'!G13</f>
        <v>2.0000000000000003E-6</v>
      </c>
      <c r="BH13" s="13">
        <f t="shared" si="20"/>
        <v>20.000000000000004</v>
      </c>
      <c r="BI13" s="19">
        <f>'2019'!I13</f>
        <v>0</v>
      </c>
      <c r="BJ13" s="13">
        <f t="shared" si="21"/>
        <v>0</v>
      </c>
      <c r="BK13" s="19">
        <f>'2019'!K13</f>
        <v>2.0000000000000003E-6</v>
      </c>
      <c r="BL13" s="13">
        <f t="shared" si="22"/>
        <v>20.000000000000004</v>
      </c>
      <c r="BM13" s="19">
        <f>'2019'!M13</f>
        <v>0</v>
      </c>
      <c r="BN13" s="26">
        <f t="shared" si="23"/>
        <v>0</v>
      </c>
      <c r="BO13" s="22">
        <f>'2020'!C13</f>
        <v>2.0000000000000003E-6</v>
      </c>
      <c r="BP13" s="13">
        <f t="shared" si="24"/>
        <v>20.000000000000004</v>
      </c>
      <c r="BQ13" s="19">
        <f>'2020'!E13</f>
        <v>0</v>
      </c>
      <c r="BR13" s="13">
        <f t="shared" si="25"/>
        <v>0</v>
      </c>
      <c r="BS13" s="19">
        <f>'2020'!G13</f>
        <v>2.0000000000000003E-6</v>
      </c>
      <c r="BT13" s="13">
        <f t="shared" si="26"/>
        <v>20.000000000000004</v>
      </c>
      <c r="BU13" s="19">
        <f>'2020'!I13</f>
        <v>0</v>
      </c>
      <c r="BV13" s="13">
        <f t="shared" si="27"/>
        <v>0</v>
      </c>
      <c r="BW13" s="19">
        <f>'2020'!K13</f>
        <v>2.0000000000000003E-6</v>
      </c>
      <c r="BX13" s="13">
        <f t="shared" si="28"/>
        <v>20.000000000000004</v>
      </c>
      <c r="BY13" s="19">
        <f>'2020'!M13</f>
        <v>0</v>
      </c>
      <c r="BZ13" s="26">
        <f t="shared" si="29"/>
        <v>0</v>
      </c>
    </row>
    <row r="14" spans="1:78" x14ac:dyDescent="0.25">
      <c r="A14" s="47" t="s">
        <v>78</v>
      </c>
      <c r="B14" s="9" t="s">
        <v>69</v>
      </c>
      <c r="C14" s="97">
        <v>1.0000000000000001E-5</v>
      </c>
      <c r="D14" s="98">
        <v>1.0000000000000001E-5</v>
      </c>
      <c r="E14" s="31">
        <v>1.0000000000000001E-5</v>
      </c>
      <c r="F14" s="61">
        <v>44196</v>
      </c>
      <c r="G14" s="43">
        <f t="shared" si="35"/>
        <v>1.0000000000000003E-5</v>
      </c>
      <c r="H14" s="13">
        <f t="shared" si="36"/>
        <v>100.00000000000001</v>
      </c>
      <c r="I14" s="19">
        <f t="shared" si="37"/>
        <v>0</v>
      </c>
      <c r="J14" s="13">
        <f t="shared" si="30"/>
        <v>0</v>
      </c>
      <c r="K14" s="19">
        <f t="shared" si="38"/>
        <v>1.0000000000000003E-5</v>
      </c>
      <c r="L14" s="13">
        <f t="shared" si="31"/>
        <v>100.00000000000001</v>
      </c>
      <c r="M14" s="19">
        <f t="shared" si="39"/>
        <v>0</v>
      </c>
      <c r="N14" s="13">
        <f t="shared" si="32"/>
        <v>0</v>
      </c>
      <c r="O14" s="19">
        <f t="shared" si="40"/>
        <v>1.0000000000000003E-5</v>
      </c>
      <c r="P14" s="13">
        <f t="shared" si="33"/>
        <v>100.00000000000001</v>
      </c>
      <c r="Q14" s="19">
        <f t="shared" si="41"/>
        <v>0</v>
      </c>
      <c r="R14" s="26">
        <f t="shared" si="34"/>
        <v>0</v>
      </c>
      <c r="S14" s="22">
        <f>'2016'!C14</f>
        <v>2.0000000000000003E-6</v>
      </c>
      <c r="T14" s="13">
        <f t="shared" si="0"/>
        <v>20.000000000000004</v>
      </c>
      <c r="U14" s="19">
        <f>'2016'!E14</f>
        <v>0</v>
      </c>
      <c r="V14" s="13">
        <f t="shared" si="1"/>
        <v>0</v>
      </c>
      <c r="W14" s="19">
        <f>'2016'!G14</f>
        <v>2.0000000000000003E-6</v>
      </c>
      <c r="X14" s="13">
        <f t="shared" si="2"/>
        <v>20.000000000000004</v>
      </c>
      <c r="Y14" s="19">
        <f>'2016'!I14</f>
        <v>0</v>
      </c>
      <c r="Z14" s="13">
        <f t="shared" si="3"/>
        <v>0</v>
      </c>
      <c r="AA14" s="19">
        <f>'2016'!K14</f>
        <v>2.0000000000000003E-6</v>
      </c>
      <c r="AB14" s="13">
        <f t="shared" si="4"/>
        <v>20.000000000000004</v>
      </c>
      <c r="AC14" s="19">
        <f>'2016'!M14</f>
        <v>0</v>
      </c>
      <c r="AD14" s="26">
        <f t="shared" si="5"/>
        <v>0</v>
      </c>
      <c r="AE14" s="22">
        <f>'2017'!C14</f>
        <v>2.0000000000000003E-6</v>
      </c>
      <c r="AF14" s="13">
        <f t="shared" si="6"/>
        <v>20.000000000000004</v>
      </c>
      <c r="AG14" s="19">
        <f>'2017'!E14</f>
        <v>0</v>
      </c>
      <c r="AH14" s="13">
        <f t="shared" si="7"/>
        <v>0</v>
      </c>
      <c r="AI14" s="19">
        <f>'2017'!G14</f>
        <v>2.0000000000000003E-6</v>
      </c>
      <c r="AJ14" s="13">
        <f t="shared" si="8"/>
        <v>20.000000000000004</v>
      </c>
      <c r="AK14" s="19">
        <f>'2017'!I14</f>
        <v>0</v>
      </c>
      <c r="AL14" s="13">
        <f t="shared" si="9"/>
        <v>0</v>
      </c>
      <c r="AM14" s="19">
        <f>'2017'!K14</f>
        <v>2.0000000000000003E-6</v>
      </c>
      <c r="AN14" s="13">
        <f t="shared" si="10"/>
        <v>20.000000000000004</v>
      </c>
      <c r="AO14" s="19">
        <f>'2017'!M14</f>
        <v>0</v>
      </c>
      <c r="AP14" s="26">
        <f t="shared" si="11"/>
        <v>0</v>
      </c>
      <c r="AQ14" s="22">
        <f>'2018'!C14</f>
        <v>2.0000000000000003E-6</v>
      </c>
      <c r="AR14" s="13">
        <f t="shared" si="12"/>
        <v>20.000000000000004</v>
      </c>
      <c r="AS14" s="19">
        <f>'2018'!E14</f>
        <v>0</v>
      </c>
      <c r="AT14" s="13">
        <f t="shared" si="13"/>
        <v>0</v>
      </c>
      <c r="AU14" s="19">
        <f>'2018'!G14</f>
        <v>2.0000000000000003E-6</v>
      </c>
      <c r="AV14" s="13">
        <f t="shared" si="14"/>
        <v>20.000000000000004</v>
      </c>
      <c r="AW14" s="19">
        <f>'2018'!I14</f>
        <v>0</v>
      </c>
      <c r="AX14" s="13">
        <f t="shared" si="15"/>
        <v>0</v>
      </c>
      <c r="AY14" s="19">
        <f>'2018'!K14</f>
        <v>2.0000000000000003E-6</v>
      </c>
      <c r="AZ14" s="13">
        <f t="shared" si="16"/>
        <v>20.000000000000004</v>
      </c>
      <c r="BA14" s="19">
        <f>'2018'!M14</f>
        <v>0</v>
      </c>
      <c r="BB14" s="26">
        <f t="shared" si="17"/>
        <v>0</v>
      </c>
      <c r="BC14" s="22">
        <f>'2019'!C14</f>
        <v>2.0000000000000003E-6</v>
      </c>
      <c r="BD14" s="13">
        <f t="shared" si="18"/>
        <v>20.000000000000004</v>
      </c>
      <c r="BE14" s="19">
        <f>'2019'!E14</f>
        <v>0</v>
      </c>
      <c r="BF14" s="13">
        <f t="shared" si="19"/>
        <v>0</v>
      </c>
      <c r="BG14" s="19">
        <f>'2019'!G14</f>
        <v>2.0000000000000003E-6</v>
      </c>
      <c r="BH14" s="13">
        <f t="shared" si="20"/>
        <v>20.000000000000004</v>
      </c>
      <c r="BI14" s="19">
        <f>'2019'!I14</f>
        <v>0</v>
      </c>
      <c r="BJ14" s="13">
        <f t="shared" si="21"/>
        <v>0</v>
      </c>
      <c r="BK14" s="19">
        <f>'2019'!K14</f>
        <v>2.0000000000000003E-6</v>
      </c>
      <c r="BL14" s="13">
        <f t="shared" si="22"/>
        <v>20.000000000000004</v>
      </c>
      <c r="BM14" s="19">
        <f>'2019'!M14</f>
        <v>0</v>
      </c>
      <c r="BN14" s="26">
        <f t="shared" si="23"/>
        <v>0</v>
      </c>
      <c r="BO14" s="22">
        <f>'2020'!C14</f>
        <v>2.0000000000000003E-6</v>
      </c>
      <c r="BP14" s="13">
        <f t="shared" si="24"/>
        <v>20.000000000000004</v>
      </c>
      <c r="BQ14" s="19">
        <f>'2020'!E14</f>
        <v>0</v>
      </c>
      <c r="BR14" s="13">
        <f t="shared" si="25"/>
        <v>0</v>
      </c>
      <c r="BS14" s="19">
        <f>'2020'!G14</f>
        <v>2.0000000000000003E-6</v>
      </c>
      <c r="BT14" s="13">
        <f t="shared" si="26"/>
        <v>20.000000000000004</v>
      </c>
      <c r="BU14" s="19">
        <f>'2020'!I14</f>
        <v>0</v>
      </c>
      <c r="BV14" s="13">
        <f t="shared" si="27"/>
        <v>0</v>
      </c>
      <c r="BW14" s="19">
        <f>'2020'!K14</f>
        <v>2.0000000000000003E-6</v>
      </c>
      <c r="BX14" s="13">
        <f t="shared" si="28"/>
        <v>20.000000000000004</v>
      </c>
      <c r="BY14" s="19">
        <f>'2020'!M14</f>
        <v>0</v>
      </c>
      <c r="BZ14" s="26">
        <f t="shared" si="29"/>
        <v>0</v>
      </c>
    </row>
    <row r="15" spans="1:78" x14ac:dyDescent="0.25">
      <c r="A15" s="47" t="s">
        <v>79</v>
      </c>
      <c r="B15" s="9" t="s">
        <v>70</v>
      </c>
      <c r="C15" s="97">
        <v>1.0000000000000001E-5</v>
      </c>
      <c r="D15" s="98">
        <v>1.0000000000000001E-5</v>
      </c>
      <c r="E15" s="31">
        <v>1.0000000000000001E-5</v>
      </c>
      <c r="F15" s="61">
        <v>44196</v>
      </c>
      <c r="G15" s="43">
        <f t="shared" si="35"/>
        <v>1.0000000000000003E-5</v>
      </c>
      <c r="H15" s="13">
        <f t="shared" si="36"/>
        <v>100.00000000000001</v>
      </c>
      <c r="I15" s="19">
        <f t="shared" si="37"/>
        <v>0</v>
      </c>
      <c r="J15" s="13">
        <f t="shared" si="30"/>
        <v>0</v>
      </c>
      <c r="K15" s="19">
        <f t="shared" si="38"/>
        <v>1.0000000000000003E-5</v>
      </c>
      <c r="L15" s="13">
        <f t="shared" si="31"/>
        <v>100.00000000000001</v>
      </c>
      <c r="M15" s="19">
        <f t="shared" si="39"/>
        <v>0</v>
      </c>
      <c r="N15" s="13">
        <f t="shared" si="32"/>
        <v>0</v>
      </c>
      <c r="O15" s="19">
        <f t="shared" si="40"/>
        <v>1.0000000000000003E-5</v>
      </c>
      <c r="P15" s="13">
        <f t="shared" si="33"/>
        <v>100.00000000000001</v>
      </c>
      <c r="Q15" s="19">
        <f t="shared" si="41"/>
        <v>0</v>
      </c>
      <c r="R15" s="26">
        <f t="shared" si="34"/>
        <v>0</v>
      </c>
      <c r="S15" s="22">
        <f>'2016'!C15</f>
        <v>2.0000000000000003E-6</v>
      </c>
      <c r="T15" s="13">
        <f t="shared" si="0"/>
        <v>20.000000000000004</v>
      </c>
      <c r="U15" s="19">
        <f>'2016'!E15</f>
        <v>0</v>
      </c>
      <c r="V15" s="13">
        <f t="shared" si="1"/>
        <v>0</v>
      </c>
      <c r="W15" s="19">
        <f>'2016'!G15</f>
        <v>2.0000000000000003E-6</v>
      </c>
      <c r="X15" s="13">
        <f t="shared" si="2"/>
        <v>20.000000000000004</v>
      </c>
      <c r="Y15" s="19">
        <f>'2016'!I15</f>
        <v>0</v>
      </c>
      <c r="Z15" s="13">
        <f t="shared" si="3"/>
        <v>0</v>
      </c>
      <c r="AA15" s="19">
        <f>'2016'!K15</f>
        <v>2.0000000000000003E-6</v>
      </c>
      <c r="AB15" s="13">
        <f t="shared" si="4"/>
        <v>20.000000000000004</v>
      </c>
      <c r="AC15" s="19">
        <f>'2016'!M15</f>
        <v>0</v>
      </c>
      <c r="AD15" s="26">
        <f t="shared" si="5"/>
        <v>0</v>
      </c>
      <c r="AE15" s="22">
        <f>'2017'!C15</f>
        <v>2.0000000000000003E-6</v>
      </c>
      <c r="AF15" s="13">
        <f t="shared" si="6"/>
        <v>20.000000000000004</v>
      </c>
      <c r="AG15" s="19">
        <f>'2017'!E15</f>
        <v>0</v>
      </c>
      <c r="AH15" s="13">
        <f t="shared" si="7"/>
        <v>0</v>
      </c>
      <c r="AI15" s="19">
        <f>'2017'!G15</f>
        <v>2.0000000000000003E-6</v>
      </c>
      <c r="AJ15" s="13">
        <f t="shared" si="8"/>
        <v>20.000000000000004</v>
      </c>
      <c r="AK15" s="19">
        <f>'2017'!I15</f>
        <v>0</v>
      </c>
      <c r="AL15" s="13">
        <f t="shared" si="9"/>
        <v>0</v>
      </c>
      <c r="AM15" s="19">
        <f>'2017'!K15</f>
        <v>2.0000000000000003E-6</v>
      </c>
      <c r="AN15" s="13">
        <f t="shared" si="10"/>
        <v>20.000000000000004</v>
      </c>
      <c r="AO15" s="19">
        <f>'2017'!M15</f>
        <v>0</v>
      </c>
      <c r="AP15" s="26">
        <f t="shared" si="11"/>
        <v>0</v>
      </c>
      <c r="AQ15" s="22">
        <f>'2018'!C15</f>
        <v>2.0000000000000003E-6</v>
      </c>
      <c r="AR15" s="13">
        <f t="shared" si="12"/>
        <v>20.000000000000004</v>
      </c>
      <c r="AS15" s="19">
        <f>'2018'!E15</f>
        <v>0</v>
      </c>
      <c r="AT15" s="13">
        <f t="shared" si="13"/>
        <v>0</v>
      </c>
      <c r="AU15" s="19">
        <f>'2018'!G15</f>
        <v>2.0000000000000003E-6</v>
      </c>
      <c r="AV15" s="13">
        <f t="shared" si="14"/>
        <v>20.000000000000004</v>
      </c>
      <c r="AW15" s="19">
        <f>'2018'!I15</f>
        <v>0</v>
      </c>
      <c r="AX15" s="13">
        <f t="shared" si="15"/>
        <v>0</v>
      </c>
      <c r="AY15" s="19">
        <f>'2018'!K15</f>
        <v>2.0000000000000003E-6</v>
      </c>
      <c r="AZ15" s="13">
        <f t="shared" si="16"/>
        <v>20.000000000000004</v>
      </c>
      <c r="BA15" s="19">
        <f>'2018'!M15</f>
        <v>0</v>
      </c>
      <c r="BB15" s="26">
        <f t="shared" si="17"/>
        <v>0</v>
      </c>
      <c r="BC15" s="22">
        <f>'2019'!C15</f>
        <v>2.0000000000000003E-6</v>
      </c>
      <c r="BD15" s="13">
        <f t="shared" si="18"/>
        <v>20.000000000000004</v>
      </c>
      <c r="BE15" s="19">
        <f>'2019'!E15</f>
        <v>0</v>
      </c>
      <c r="BF15" s="13">
        <f t="shared" si="19"/>
        <v>0</v>
      </c>
      <c r="BG15" s="19">
        <f>'2019'!G15</f>
        <v>2.0000000000000003E-6</v>
      </c>
      <c r="BH15" s="13">
        <f t="shared" si="20"/>
        <v>20.000000000000004</v>
      </c>
      <c r="BI15" s="19">
        <f>'2019'!I15</f>
        <v>0</v>
      </c>
      <c r="BJ15" s="13">
        <f t="shared" si="21"/>
        <v>0</v>
      </c>
      <c r="BK15" s="19">
        <f>'2019'!K15</f>
        <v>2.0000000000000003E-6</v>
      </c>
      <c r="BL15" s="13">
        <f t="shared" si="22"/>
        <v>20.000000000000004</v>
      </c>
      <c r="BM15" s="19">
        <f>'2019'!M15</f>
        <v>0</v>
      </c>
      <c r="BN15" s="26">
        <f t="shared" si="23"/>
        <v>0</v>
      </c>
      <c r="BO15" s="22">
        <f>'2020'!C15</f>
        <v>2.0000000000000003E-6</v>
      </c>
      <c r="BP15" s="13">
        <f t="shared" si="24"/>
        <v>20.000000000000004</v>
      </c>
      <c r="BQ15" s="19">
        <f>'2020'!E15</f>
        <v>0</v>
      </c>
      <c r="BR15" s="13">
        <f t="shared" si="25"/>
        <v>0</v>
      </c>
      <c r="BS15" s="19">
        <f>'2020'!G15</f>
        <v>2.0000000000000003E-6</v>
      </c>
      <c r="BT15" s="13">
        <f t="shared" si="26"/>
        <v>20.000000000000004</v>
      </c>
      <c r="BU15" s="19">
        <f>'2020'!I15</f>
        <v>0</v>
      </c>
      <c r="BV15" s="13">
        <f t="shared" si="27"/>
        <v>0</v>
      </c>
      <c r="BW15" s="19">
        <f>'2020'!K15</f>
        <v>2.0000000000000003E-6</v>
      </c>
      <c r="BX15" s="13">
        <f t="shared" si="28"/>
        <v>20.000000000000004</v>
      </c>
      <c r="BY15" s="19">
        <f>'2020'!M15</f>
        <v>0</v>
      </c>
      <c r="BZ15" s="26">
        <f t="shared" si="29"/>
        <v>0</v>
      </c>
    </row>
    <row r="16" spans="1:78" x14ac:dyDescent="0.25">
      <c r="A16" s="47" t="s">
        <v>80</v>
      </c>
      <c r="B16" s="9" t="s">
        <v>71</v>
      </c>
      <c r="C16" s="97">
        <v>1.0000000000000001E-5</v>
      </c>
      <c r="D16" s="98">
        <v>1.0000000000000001E-5</v>
      </c>
      <c r="E16" s="31">
        <v>1.0000000000000001E-5</v>
      </c>
      <c r="F16" s="61">
        <v>44196</v>
      </c>
      <c r="G16" s="43">
        <f t="shared" si="35"/>
        <v>1.0000000000000003E-5</v>
      </c>
      <c r="H16" s="13">
        <f t="shared" si="36"/>
        <v>100.00000000000001</v>
      </c>
      <c r="I16" s="19">
        <f t="shared" si="37"/>
        <v>0</v>
      </c>
      <c r="J16" s="13">
        <f t="shared" si="30"/>
        <v>0</v>
      </c>
      <c r="K16" s="19">
        <f t="shared" si="38"/>
        <v>1.0000000000000003E-5</v>
      </c>
      <c r="L16" s="13">
        <f t="shared" si="31"/>
        <v>100.00000000000001</v>
      </c>
      <c r="M16" s="19">
        <f t="shared" si="39"/>
        <v>0</v>
      </c>
      <c r="N16" s="13">
        <f t="shared" si="32"/>
        <v>0</v>
      </c>
      <c r="O16" s="19">
        <f t="shared" si="40"/>
        <v>1.0000000000000003E-5</v>
      </c>
      <c r="P16" s="13">
        <f t="shared" si="33"/>
        <v>100.00000000000001</v>
      </c>
      <c r="Q16" s="19">
        <f t="shared" si="41"/>
        <v>0</v>
      </c>
      <c r="R16" s="26">
        <f t="shared" si="34"/>
        <v>0</v>
      </c>
      <c r="S16" s="22">
        <f>'2016'!C16</f>
        <v>2.0000000000000003E-6</v>
      </c>
      <c r="T16" s="13">
        <f t="shared" si="0"/>
        <v>20.000000000000004</v>
      </c>
      <c r="U16" s="19">
        <f>'2016'!E16</f>
        <v>0</v>
      </c>
      <c r="V16" s="13">
        <f t="shared" si="1"/>
        <v>0</v>
      </c>
      <c r="W16" s="19">
        <f>'2016'!G16</f>
        <v>2.0000000000000003E-6</v>
      </c>
      <c r="X16" s="13">
        <f t="shared" si="2"/>
        <v>20.000000000000004</v>
      </c>
      <c r="Y16" s="19">
        <f>'2016'!I16</f>
        <v>0</v>
      </c>
      <c r="Z16" s="13">
        <f t="shared" si="3"/>
        <v>0</v>
      </c>
      <c r="AA16" s="19">
        <f>'2016'!K16</f>
        <v>2.0000000000000003E-6</v>
      </c>
      <c r="AB16" s="13">
        <f t="shared" si="4"/>
        <v>20.000000000000004</v>
      </c>
      <c r="AC16" s="19">
        <f>'2016'!M16</f>
        <v>0</v>
      </c>
      <c r="AD16" s="26">
        <f t="shared" si="5"/>
        <v>0</v>
      </c>
      <c r="AE16" s="22">
        <f>'2017'!C16</f>
        <v>2.0000000000000003E-6</v>
      </c>
      <c r="AF16" s="13">
        <f t="shared" si="6"/>
        <v>20.000000000000004</v>
      </c>
      <c r="AG16" s="19">
        <f>'2017'!E16</f>
        <v>0</v>
      </c>
      <c r="AH16" s="13">
        <f t="shared" si="7"/>
        <v>0</v>
      </c>
      <c r="AI16" s="19">
        <f>'2017'!G16</f>
        <v>2.0000000000000003E-6</v>
      </c>
      <c r="AJ16" s="13">
        <f t="shared" si="8"/>
        <v>20.000000000000004</v>
      </c>
      <c r="AK16" s="19">
        <f>'2017'!I16</f>
        <v>0</v>
      </c>
      <c r="AL16" s="13">
        <f t="shared" si="9"/>
        <v>0</v>
      </c>
      <c r="AM16" s="19">
        <f>'2017'!K16</f>
        <v>2.0000000000000003E-6</v>
      </c>
      <c r="AN16" s="13">
        <f t="shared" si="10"/>
        <v>20.000000000000004</v>
      </c>
      <c r="AO16" s="19">
        <f>'2017'!M16</f>
        <v>0</v>
      </c>
      <c r="AP16" s="26">
        <f t="shared" si="11"/>
        <v>0</v>
      </c>
      <c r="AQ16" s="22">
        <f>'2018'!C16</f>
        <v>2.0000000000000003E-6</v>
      </c>
      <c r="AR16" s="13">
        <f t="shared" si="12"/>
        <v>20.000000000000004</v>
      </c>
      <c r="AS16" s="19">
        <f>'2018'!E16</f>
        <v>0</v>
      </c>
      <c r="AT16" s="13">
        <f t="shared" si="13"/>
        <v>0</v>
      </c>
      <c r="AU16" s="19">
        <f>'2018'!G16</f>
        <v>2.0000000000000003E-6</v>
      </c>
      <c r="AV16" s="13">
        <f t="shared" si="14"/>
        <v>20.000000000000004</v>
      </c>
      <c r="AW16" s="19">
        <f>'2018'!I16</f>
        <v>0</v>
      </c>
      <c r="AX16" s="13">
        <f t="shared" si="15"/>
        <v>0</v>
      </c>
      <c r="AY16" s="19">
        <f>'2018'!K16</f>
        <v>2.0000000000000003E-6</v>
      </c>
      <c r="AZ16" s="13">
        <f t="shared" si="16"/>
        <v>20.000000000000004</v>
      </c>
      <c r="BA16" s="19">
        <f>'2018'!M16</f>
        <v>0</v>
      </c>
      <c r="BB16" s="26">
        <f t="shared" si="17"/>
        <v>0</v>
      </c>
      <c r="BC16" s="22">
        <f>'2019'!C16</f>
        <v>2.0000000000000003E-6</v>
      </c>
      <c r="BD16" s="13">
        <f t="shared" si="18"/>
        <v>20.000000000000004</v>
      </c>
      <c r="BE16" s="19">
        <f>'2019'!E16</f>
        <v>0</v>
      </c>
      <c r="BF16" s="13">
        <f t="shared" si="19"/>
        <v>0</v>
      </c>
      <c r="BG16" s="19">
        <f>'2019'!G16</f>
        <v>2.0000000000000003E-6</v>
      </c>
      <c r="BH16" s="13">
        <f t="shared" si="20"/>
        <v>20.000000000000004</v>
      </c>
      <c r="BI16" s="19">
        <f>'2019'!I16</f>
        <v>0</v>
      </c>
      <c r="BJ16" s="13">
        <f t="shared" si="21"/>
        <v>0</v>
      </c>
      <c r="BK16" s="19">
        <f>'2019'!K16</f>
        <v>2.0000000000000003E-6</v>
      </c>
      <c r="BL16" s="13">
        <f t="shared" si="22"/>
        <v>20.000000000000004</v>
      </c>
      <c r="BM16" s="19">
        <f>'2019'!M16</f>
        <v>0</v>
      </c>
      <c r="BN16" s="26">
        <f t="shared" si="23"/>
        <v>0</v>
      </c>
      <c r="BO16" s="22">
        <f>'2020'!C16</f>
        <v>2.0000000000000003E-6</v>
      </c>
      <c r="BP16" s="13">
        <f t="shared" si="24"/>
        <v>20.000000000000004</v>
      </c>
      <c r="BQ16" s="19">
        <f>'2020'!E16</f>
        <v>0</v>
      </c>
      <c r="BR16" s="13">
        <f t="shared" si="25"/>
        <v>0</v>
      </c>
      <c r="BS16" s="19">
        <f>'2020'!G16</f>
        <v>2.0000000000000003E-6</v>
      </c>
      <c r="BT16" s="13">
        <f t="shared" si="26"/>
        <v>20.000000000000004</v>
      </c>
      <c r="BU16" s="19">
        <f>'2020'!I16</f>
        <v>0</v>
      </c>
      <c r="BV16" s="13">
        <f t="shared" si="27"/>
        <v>0</v>
      </c>
      <c r="BW16" s="19">
        <f>'2020'!K16</f>
        <v>2.0000000000000003E-6</v>
      </c>
      <c r="BX16" s="13">
        <f t="shared" si="28"/>
        <v>20.000000000000004</v>
      </c>
      <c r="BY16" s="19">
        <f>'2020'!M16</f>
        <v>0</v>
      </c>
      <c r="BZ16" s="26">
        <f t="shared" si="29"/>
        <v>0</v>
      </c>
    </row>
    <row r="17" spans="1:78" x14ac:dyDescent="0.25">
      <c r="A17" s="47" t="s">
        <v>81</v>
      </c>
      <c r="B17" s="9" t="s">
        <v>72</v>
      </c>
      <c r="C17" s="97">
        <v>1.0000000000000001E-5</v>
      </c>
      <c r="D17" s="98">
        <v>1.0000000000000001E-5</v>
      </c>
      <c r="E17" s="31">
        <v>1.0000000000000001E-5</v>
      </c>
      <c r="F17" s="61">
        <v>44196</v>
      </c>
      <c r="G17" s="43">
        <f t="shared" si="35"/>
        <v>1.0000000000000003E-5</v>
      </c>
      <c r="H17" s="13">
        <f t="shared" si="36"/>
        <v>100.00000000000001</v>
      </c>
      <c r="I17" s="19">
        <f t="shared" si="37"/>
        <v>0</v>
      </c>
      <c r="J17" s="13">
        <f t="shared" si="30"/>
        <v>0</v>
      </c>
      <c r="K17" s="19">
        <f t="shared" si="38"/>
        <v>1.0000000000000003E-5</v>
      </c>
      <c r="L17" s="13">
        <f t="shared" si="31"/>
        <v>100.00000000000001</v>
      </c>
      <c r="M17" s="19">
        <f t="shared" si="39"/>
        <v>0</v>
      </c>
      <c r="N17" s="13">
        <f t="shared" si="32"/>
        <v>0</v>
      </c>
      <c r="O17" s="19">
        <f t="shared" si="40"/>
        <v>1.0000000000000003E-5</v>
      </c>
      <c r="P17" s="13">
        <f t="shared" si="33"/>
        <v>100.00000000000001</v>
      </c>
      <c r="Q17" s="19">
        <f t="shared" si="41"/>
        <v>0</v>
      </c>
      <c r="R17" s="26">
        <f t="shared" si="34"/>
        <v>0</v>
      </c>
      <c r="S17" s="22">
        <f>'2016'!C17</f>
        <v>2.0000000000000003E-6</v>
      </c>
      <c r="T17" s="13">
        <f t="shared" si="0"/>
        <v>20.000000000000004</v>
      </c>
      <c r="U17" s="19">
        <f>'2016'!E17</f>
        <v>0</v>
      </c>
      <c r="V17" s="13">
        <f t="shared" si="1"/>
        <v>0</v>
      </c>
      <c r="W17" s="19">
        <f>'2016'!G17</f>
        <v>2.0000000000000003E-6</v>
      </c>
      <c r="X17" s="13">
        <f t="shared" si="2"/>
        <v>20.000000000000004</v>
      </c>
      <c r="Y17" s="19">
        <f>'2016'!I17</f>
        <v>0</v>
      </c>
      <c r="Z17" s="13">
        <f t="shared" si="3"/>
        <v>0</v>
      </c>
      <c r="AA17" s="19">
        <f>'2016'!K17</f>
        <v>2.0000000000000003E-6</v>
      </c>
      <c r="AB17" s="13">
        <f t="shared" si="4"/>
        <v>20.000000000000004</v>
      </c>
      <c r="AC17" s="19">
        <f>'2016'!M17</f>
        <v>0</v>
      </c>
      <c r="AD17" s="26">
        <f t="shared" si="5"/>
        <v>0</v>
      </c>
      <c r="AE17" s="22">
        <f>'2017'!C17</f>
        <v>2.0000000000000003E-6</v>
      </c>
      <c r="AF17" s="13">
        <f t="shared" si="6"/>
        <v>20.000000000000004</v>
      </c>
      <c r="AG17" s="19">
        <f>'2017'!E17</f>
        <v>0</v>
      </c>
      <c r="AH17" s="13">
        <f t="shared" si="7"/>
        <v>0</v>
      </c>
      <c r="AI17" s="19">
        <f>'2017'!G17</f>
        <v>2.0000000000000003E-6</v>
      </c>
      <c r="AJ17" s="13">
        <f t="shared" si="8"/>
        <v>20.000000000000004</v>
      </c>
      <c r="AK17" s="19">
        <f>'2017'!I17</f>
        <v>0</v>
      </c>
      <c r="AL17" s="13">
        <f t="shared" si="9"/>
        <v>0</v>
      </c>
      <c r="AM17" s="19">
        <f>'2017'!K17</f>
        <v>2.0000000000000003E-6</v>
      </c>
      <c r="AN17" s="13">
        <f t="shared" si="10"/>
        <v>20.000000000000004</v>
      </c>
      <c r="AO17" s="19">
        <f>'2017'!M17</f>
        <v>0</v>
      </c>
      <c r="AP17" s="26">
        <f t="shared" si="11"/>
        <v>0</v>
      </c>
      <c r="AQ17" s="22">
        <f>'2018'!C17</f>
        <v>2.0000000000000003E-6</v>
      </c>
      <c r="AR17" s="13">
        <f t="shared" si="12"/>
        <v>20.000000000000004</v>
      </c>
      <c r="AS17" s="19">
        <f>'2018'!E17</f>
        <v>0</v>
      </c>
      <c r="AT17" s="13">
        <f t="shared" si="13"/>
        <v>0</v>
      </c>
      <c r="AU17" s="19">
        <f>'2018'!G17</f>
        <v>2.0000000000000003E-6</v>
      </c>
      <c r="AV17" s="13">
        <f t="shared" si="14"/>
        <v>20.000000000000004</v>
      </c>
      <c r="AW17" s="19">
        <f>'2018'!I17</f>
        <v>0</v>
      </c>
      <c r="AX17" s="13">
        <f t="shared" si="15"/>
        <v>0</v>
      </c>
      <c r="AY17" s="19">
        <f>'2018'!K17</f>
        <v>2.0000000000000003E-6</v>
      </c>
      <c r="AZ17" s="13">
        <f t="shared" si="16"/>
        <v>20.000000000000004</v>
      </c>
      <c r="BA17" s="19">
        <f>'2018'!M17</f>
        <v>0</v>
      </c>
      <c r="BB17" s="26">
        <f t="shared" si="17"/>
        <v>0</v>
      </c>
      <c r="BC17" s="22">
        <f>'2019'!C17</f>
        <v>2.0000000000000003E-6</v>
      </c>
      <c r="BD17" s="13">
        <f t="shared" si="18"/>
        <v>20.000000000000004</v>
      </c>
      <c r="BE17" s="19">
        <f>'2019'!E17</f>
        <v>0</v>
      </c>
      <c r="BF17" s="13">
        <f t="shared" si="19"/>
        <v>0</v>
      </c>
      <c r="BG17" s="19">
        <f>'2019'!G17</f>
        <v>2.0000000000000003E-6</v>
      </c>
      <c r="BH17" s="13">
        <f t="shared" si="20"/>
        <v>20.000000000000004</v>
      </c>
      <c r="BI17" s="19">
        <f>'2019'!I17</f>
        <v>0</v>
      </c>
      <c r="BJ17" s="13">
        <f t="shared" si="21"/>
        <v>0</v>
      </c>
      <c r="BK17" s="19">
        <f>'2019'!K17</f>
        <v>2.0000000000000003E-6</v>
      </c>
      <c r="BL17" s="13">
        <f t="shared" si="22"/>
        <v>20.000000000000004</v>
      </c>
      <c r="BM17" s="19">
        <f>'2019'!M17</f>
        <v>0</v>
      </c>
      <c r="BN17" s="26">
        <f t="shared" si="23"/>
        <v>0</v>
      </c>
      <c r="BO17" s="22">
        <f>'2020'!C17</f>
        <v>2.0000000000000003E-6</v>
      </c>
      <c r="BP17" s="13">
        <f t="shared" si="24"/>
        <v>20.000000000000004</v>
      </c>
      <c r="BQ17" s="19">
        <f>'2020'!E17</f>
        <v>0</v>
      </c>
      <c r="BR17" s="13">
        <f t="shared" si="25"/>
        <v>0</v>
      </c>
      <c r="BS17" s="19">
        <f>'2020'!G17</f>
        <v>2.0000000000000003E-6</v>
      </c>
      <c r="BT17" s="13">
        <f t="shared" si="26"/>
        <v>20.000000000000004</v>
      </c>
      <c r="BU17" s="19">
        <f>'2020'!I17</f>
        <v>0</v>
      </c>
      <c r="BV17" s="13">
        <f t="shared" si="27"/>
        <v>0</v>
      </c>
      <c r="BW17" s="19">
        <f>'2020'!K17</f>
        <v>2.0000000000000003E-6</v>
      </c>
      <c r="BX17" s="13">
        <f t="shared" si="28"/>
        <v>20.000000000000004</v>
      </c>
      <c r="BY17" s="19">
        <f>'2020'!M17</f>
        <v>0</v>
      </c>
      <c r="BZ17" s="26">
        <f t="shared" si="29"/>
        <v>0</v>
      </c>
    </row>
    <row r="18" spans="1:78" x14ac:dyDescent="0.25">
      <c r="A18" s="47" t="s">
        <v>82</v>
      </c>
      <c r="B18" s="9" t="s">
        <v>73</v>
      </c>
      <c r="C18" s="97">
        <v>1.0000000000000001E-5</v>
      </c>
      <c r="D18" s="98">
        <v>1.0000000000000001E-5</v>
      </c>
      <c r="E18" s="31">
        <v>1.0000000000000001E-5</v>
      </c>
      <c r="F18" s="61">
        <v>44196</v>
      </c>
      <c r="G18" s="43">
        <f t="shared" si="35"/>
        <v>1.0000000000000003E-5</v>
      </c>
      <c r="H18" s="13">
        <f t="shared" si="36"/>
        <v>100.00000000000001</v>
      </c>
      <c r="I18" s="19">
        <f t="shared" si="37"/>
        <v>0</v>
      </c>
      <c r="J18" s="13">
        <f t="shared" si="30"/>
        <v>0</v>
      </c>
      <c r="K18" s="19">
        <f t="shared" si="38"/>
        <v>1.0000000000000003E-5</v>
      </c>
      <c r="L18" s="13">
        <f t="shared" si="31"/>
        <v>100.00000000000001</v>
      </c>
      <c r="M18" s="19">
        <f t="shared" si="39"/>
        <v>0</v>
      </c>
      <c r="N18" s="13">
        <f t="shared" si="32"/>
        <v>0</v>
      </c>
      <c r="O18" s="19">
        <f t="shared" si="40"/>
        <v>1.0000000000000003E-5</v>
      </c>
      <c r="P18" s="13">
        <f t="shared" si="33"/>
        <v>100.00000000000001</v>
      </c>
      <c r="Q18" s="19">
        <f t="shared" si="41"/>
        <v>0</v>
      </c>
      <c r="R18" s="26">
        <f t="shared" si="34"/>
        <v>0</v>
      </c>
      <c r="S18" s="22">
        <f>'2016'!C18</f>
        <v>2.0000000000000003E-6</v>
      </c>
      <c r="T18" s="13">
        <f t="shared" si="0"/>
        <v>20.000000000000004</v>
      </c>
      <c r="U18" s="19">
        <f>'2016'!E18</f>
        <v>0</v>
      </c>
      <c r="V18" s="13">
        <f t="shared" si="1"/>
        <v>0</v>
      </c>
      <c r="W18" s="19">
        <f>'2016'!G18</f>
        <v>2.0000000000000003E-6</v>
      </c>
      <c r="X18" s="13">
        <f t="shared" si="2"/>
        <v>20.000000000000004</v>
      </c>
      <c r="Y18" s="19">
        <f>'2016'!I18</f>
        <v>0</v>
      </c>
      <c r="Z18" s="13">
        <f t="shared" si="3"/>
        <v>0</v>
      </c>
      <c r="AA18" s="19">
        <f>'2016'!K18</f>
        <v>2.0000000000000003E-6</v>
      </c>
      <c r="AB18" s="13">
        <f t="shared" si="4"/>
        <v>20.000000000000004</v>
      </c>
      <c r="AC18" s="19">
        <f>'2016'!M18</f>
        <v>0</v>
      </c>
      <c r="AD18" s="26">
        <f t="shared" si="5"/>
        <v>0</v>
      </c>
      <c r="AE18" s="22">
        <f>'2017'!C18</f>
        <v>2.0000000000000003E-6</v>
      </c>
      <c r="AF18" s="13">
        <f t="shared" si="6"/>
        <v>20.000000000000004</v>
      </c>
      <c r="AG18" s="19">
        <f>'2017'!E18</f>
        <v>0</v>
      </c>
      <c r="AH18" s="13">
        <f t="shared" si="7"/>
        <v>0</v>
      </c>
      <c r="AI18" s="19">
        <f>'2017'!G18</f>
        <v>2.0000000000000003E-6</v>
      </c>
      <c r="AJ18" s="13">
        <f t="shared" si="8"/>
        <v>20.000000000000004</v>
      </c>
      <c r="AK18" s="19">
        <f>'2017'!I18</f>
        <v>0</v>
      </c>
      <c r="AL18" s="13">
        <f t="shared" si="9"/>
        <v>0</v>
      </c>
      <c r="AM18" s="19">
        <f>'2017'!K18</f>
        <v>2.0000000000000003E-6</v>
      </c>
      <c r="AN18" s="13">
        <f t="shared" si="10"/>
        <v>20.000000000000004</v>
      </c>
      <c r="AO18" s="19">
        <f>'2017'!M18</f>
        <v>0</v>
      </c>
      <c r="AP18" s="26">
        <f t="shared" si="11"/>
        <v>0</v>
      </c>
      <c r="AQ18" s="22">
        <f>'2018'!C18</f>
        <v>2.0000000000000003E-6</v>
      </c>
      <c r="AR18" s="13">
        <f t="shared" si="12"/>
        <v>20.000000000000004</v>
      </c>
      <c r="AS18" s="19">
        <f>'2018'!E18</f>
        <v>0</v>
      </c>
      <c r="AT18" s="13">
        <f t="shared" si="13"/>
        <v>0</v>
      </c>
      <c r="AU18" s="19">
        <f>'2018'!G18</f>
        <v>2.0000000000000003E-6</v>
      </c>
      <c r="AV18" s="13">
        <f t="shared" si="14"/>
        <v>20.000000000000004</v>
      </c>
      <c r="AW18" s="19">
        <f>'2018'!I18</f>
        <v>0</v>
      </c>
      <c r="AX18" s="13">
        <f t="shared" si="15"/>
        <v>0</v>
      </c>
      <c r="AY18" s="19">
        <f>'2018'!K18</f>
        <v>2.0000000000000003E-6</v>
      </c>
      <c r="AZ18" s="13">
        <f t="shared" si="16"/>
        <v>20.000000000000004</v>
      </c>
      <c r="BA18" s="19">
        <f>'2018'!M18</f>
        <v>0</v>
      </c>
      <c r="BB18" s="26">
        <f t="shared" si="17"/>
        <v>0</v>
      </c>
      <c r="BC18" s="22">
        <f>'2019'!C18</f>
        <v>2.0000000000000003E-6</v>
      </c>
      <c r="BD18" s="13">
        <f t="shared" si="18"/>
        <v>20.000000000000004</v>
      </c>
      <c r="BE18" s="19">
        <f>'2019'!E18</f>
        <v>0</v>
      </c>
      <c r="BF18" s="13">
        <f t="shared" si="19"/>
        <v>0</v>
      </c>
      <c r="BG18" s="19">
        <f>'2019'!G18</f>
        <v>2.0000000000000003E-6</v>
      </c>
      <c r="BH18" s="13">
        <f t="shared" si="20"/>
        <v>20.000000000000004</v>
      </c>
      <c r="BI18" s="19">
        <f>'2019'!I18</f>
        <v>0</v>
      </c>
      <c r="BJ18" s="13">
        <f t="shared" si="21"/>
        <v>0</v>
      </c>
      <c r="BK18" s="19">
        <f>'2019'!K18</f>
        <v>2.0000000000000003E-6</v>
      </c>
      <c r="BL18" s="13">
        <f t="shared" si="22"/>
        <v>20.000000000000004</v>
      </c>
      <c r="BM18" s="19">
        <f>'2019'!M18</f>
        <v>0</v>
      </c>
      <c r="BN18" s="26">
        <f t="shared" si="23"/>
        <v>0</v>
      </c>
      <c r="BO18" s="22">
        <f>'2020'!C18</f>
        <v>2.0000000000000003E-6</v>
      </c>
      <c r="BP18" s="13">
        <f t="shared" si="24"/>
        <v>20.000000000000004</v>
      </c>
      <c r="BQ18" s="19">
        <f>'2020'!E18</f>
        <v>0</v>
      </c>
      <c r="BR18" s="13">
        <f t="shared" si="25"/>
        <v>0</v>
      </c>
      <c r="BS18" s="19">
        <f>'2020'!G18</f>
        <v>2.0000000000000003E-6</v>
      </c>
      <c r="BT18" s="13">
        <f t="shared" si="26"/>
        <v>20.000000000000004</v>
      </c>
      <c r="BU18" s="19">
        <f>'2020'!I18</f>
        <v>0</v>
      </c>
      <c r="BV18" s="13">
        <f t="shared" si="27"/>
        <v>0</v>
      </c>
      <c r="BW18" s="19">
        <f>'2020'!K18</f>
        <v>2.0000000000000003E-6</v>
      </c>
      <c r="BX18" s="13">
        <f t="shared" si="28"/>
        <v>20.000000000000004</v>
      </c>
      <c r="BY18" s="19">
        <f>'2020'!M18</f>
        <v>0</v>
      </c>
      <c r="BZ18" s="26">
        <f t="shared" si="29"/>
        <v>0</v>
      </c>
    </row>
    <row r="19" spans="1:78" x14ac:dyDescent="0.25">
      <c r="A19" s="47" t="s">
        <v>83</v>
      </c>
      <c r="B19" s="9" t="s">
        <v>74</v>
      </c>
      <c r="C19" s="97">
        <v>1.0000000000000001E-5</v>
      </c>
      <c r="D19" s="98">
        <v>1.0000000000000001E-5</v>
      </c>
      <c r="E19" s="31">
        <v>1.0000000000000001E-5</v>
      </c>
      <c r="F19" s="61">
        <v>44196</v>
      </c>
      <c r="G19" s="43">
        <f t="shared" si="35"/>
        <v>1.0000000000000003E-5</v>
      </c>
      <c r="H19" s="13">
        <f t="shared" si="36"/>
        <v>100.00000000000001</v>
      </c>
      <c r="I19" s="19">
        <f t="shared" si="37"/>
        <v>0</v>
      </c>
      <c r="J19" s="13">
        <f t="shared" si="30"/>
        <v>0</v>
      </c>
      <c r="K19" s="19">
        <f t="shared" si="38"/>
        <v>1.0000000000000003E-5</v>
      </c>
      <c r="L19" s="13">
        <f t="shared" si="31"/>
        <v>100.00000000000001</v>
      </c>
      <c r="M19" s="19">
        <f t="shared" si="39"/>
        <v>0</v>
      </c>
      <c r="N19" s="13">
        <f t="shared" si="32"/>
        <v>0</v>
      </c>
      <c r="O19" s="19">
        <f t="shared" si="40"/>
        <v>1.0000000000000003E-5</v>
      </c>
      <c r="P19" s="13">
        <f t="shared" si="33"/>
        <v>100.00000000000001</v>
      </c>
      <c r="Q19" s="19">
        <f t="shared" si="41"/>
        <v>0</v>
      </c>
      <c r="R19" s="26">
        <f t="shared" si="34"/>
        <v>0</v>
      </c>
      <c r="S19" s="22">
        <f>'2016'!C19</f>
        <v>2.0000000000000003E-6</v>
      </c>
      <c r="T19" s="13">
        <f t="shared" si="0"/>
        <v>20.000000000000004</v>
      </c>
      <c r="U19" s="19">
        <f>'2016'!E19</f>
        <v>0</v>
      </c>
      <c r="V19" s="13">
        <f t="shared" si="1"/>
        <v>0</v>
      </c>
      <c r="W19" s="19">
        <f>'2016'!G19</f>
        <v>2.0000000000000003E-6</v>
      </c>
      <c r="X19" s="13">
        <f t="shared" si="2"/>
        <v>20.000000000000004</v>
      </c>
      <c r="Y19" s="19">
        <f>'2016'!I19</f>
        <v>0</v>
      </c>
      <c r="Z19" s="13">
        <f t="shared" si="3"/>
        <v>0</v>
      </c>
      <c r="AA19" s="19">
        <f>'2016'!K19</f>
        <v>2.0000000000000003E-6</v>
      </c>
      <c r="AB19" s="13">
        <f t="shared" si="4"/>
        <v>20.000000000000004</v>
      </c>
      <c r="AC19" s="19">
        <f>'2016'!M19</f>
        <v>0</v>
      </c>
      <c r="AD19" s="26">
        <f t="shared" si="5"/>
        <v>0</v>
      </c>
      <c r="AE19" s="22">
        <f>'2017'!C19</f>
        <v>2.0000000000000003E-6</v>
      </c>
      <c r="AF19" s="13">
        <f t="shared" si="6"/>
        <v>20.000000000000004</v>
      </c>
      <c r="AG19" s="19">
        <f>'2017'!E19</f>
        <v>0</v>
      </c>
      <c r="AH19" s="13">
        <f t="shared" si="7"/>
        <v>0</v>
      </c>
      <c r="AI19" s="19">
        <f>'2017'!G19</f>
        <v>2.0000000000000003E-6</v>
      </c>
      <c r="AJ19" s="13">
        <f t="shared" si="8"/>
        <v>20.000000000000004</v>
      </c>
      <c r="AK19" s="19">
        <f>'2017'!I19</f>
        <v>0</v>
      </c>
      <c r="AL19" s="13">
        <f t="shared" si="9"/>
        <v>0</v>
      </c>
      <c r="AM19" s="19">
        <f>'2017'!K19</f>
        <v>2.0000000000000003E-6</v>
      </c>
      <c r="AN19" s="13">
        <f t="shared" si="10"/>
        <v>20.000000000000004</v>
      </c>
      <c r="AO19" s="19">
        <f>'2017'!M19</f>
        <v>0</v>
      </c>
      <c r="AP19" s="26">
        <f t="shared" si="11"/>
        <v>0</v>
      </c>
      <c r="AQ19" s="22">
        <f>'2018'!C19</f>
        <v>2.0000000000000003E-6</v>
      </c>
      <c r="AR19" s="13">
        <f t="shared" si="12"/>
        <v>20.000000000000004</v>
      </c>
      <c r="AS19" s="19">
        <f>'2018'!E19</f>
        <v>0</v>
      </c>
      <c r="AT19" s="13">
        <f t="shared" si="13"/>
        <v>0</v>
      </c>
      <c r="AU19" s="19">
        <f>'2018'!G19</f>
        <v>2.0000000000000003E-6</v>
      </c>
      <c r="AV19" s="13">
        <f t="shared" si="14"/>
        <v>20.000000000000004</v>
      </c>
      <c r="AW19" s="19">
        <f>'2018'!I19</f>
        <v>0</v>
      </c>
      <c r="AX19" s="13">
        <f t="shared" si="15"/>
        <v>0</v>
      </c>
      <c r="AY19" s="19">
        <f>'2018'!K19</f>
        <v>2.0000000000000003E-6</v>
      </c>
      <c r="AZ19" s="13">
        <f t="shared" si="16"/>
        <v>20.000000000000004</v>
      </c>
      <c r="BA19" s="19">
        <f>'2018'!M19</f>
        <v>0</v>
      </c>
      <c r="BB19" s="26">
        <f t="shared" si="17"/>
        <v>0</v>
      </c>
      <c r="BC19" s="22">
        <f>'2019'!C19</f>
        <v>2.0000000000000003E-6</v>
      </c>
      <c r="BD19" s="13">
        <f t="shared" si="18"/>
        <v>20.000000000000004</v>
      </c>
      <c r="BE19" s="19">
        <f>'2019'!E19</f>
        <v>0</v>
      </c>
      <c r="BF19" s="13">
        <f t="shared" si="19"/>
        <v>0</v>
      </c>
      <c r="BG19" s="19">
        <f>'2019'!G19</f>
        <v>2.0000000000000003E-6</v>
      </c>
      <c r="BH19" s="13">
        <f t="shared" si="20"/>
        <v>20.000000000000004</v>
      </c>
      <c r="BI19" s="19">
        <f>'2019'!I19</f>
        <v>0</v>
      </c>
      <c r="BJ19" s="13">
        <f t="shared" si="21"/>
        <v>0</v>
      </c>
      <c r="BK19" s="19">
        <f>'2019'!K19</f>
        <v>2.0000000000000003E-6</v>
      </c>
      <c r="BL19" s="13">
        <f t="shared" si="22"/>
        <v>20.000000000000004</v>
      </c>
      <c r="BM19" s="19">
        <f>'2019'!M19</f>
        <v>0</v>
      </c>
      <c r="BN19" s="26">
        <f t="shared" si="23"/>
        <v>0</v>
      </c>
      <c r="BO19" s="22">
        <f>'2020'!C19</f>
        <v>2.0000000000000003E-6</v>
      </c>
      <c r="BP19" s="13">
        <f t="shared" si="24"/>
        <v>20.000000000000004</v>
      </c>
      <c r="BQ19" s="19">
        <f>'2020'!E19</f>
        <v>0</v>
      </c>
      <c r="BR19" s="13">
        <f t="shared" si="25"/>
        <v>0</v>
      </c>
      <c r="BS19" s="19">
        <f>'2020'!G19</f>
        <v>2.0000000000000003E-6</v>
      </c>
      <c r="BT19" s="13">
        <f t="shared" si="26"/>
        <v>20.000000000000004</v>
      </c>
      <c r="BU19" s="19">
        <f>'2020'!I19</f>
        <v>0</v>
      </c>
      <c r="BV19" s="13">
        <f t="shared" si="27"/>
        <v>0</v>
      </c>
      <c r="BW19" s="19">
        <f>'2020'!K19</f>
        <v>2.0000000000000003E-6</v>
      </c>
      <c r="BX19" s="13">
        <f t="shared" si="28"/>
        <v>20.000000000000004</v>
      </c>
      <c r="BY19" s="19">
        <f>'2020'!M19</f>
        <v>0</v>
      </c>
      <c r="BZ19" s="26">
        <f t="shared" si="29"/>
        <v>0</v>
      </c>
    </row>
    <row r="20" spans="1:78" x14ac:dyDescent="0.25">
      <c r="A20" s="47" t="s">
        <v>84</v>
      </c>
      <c r="B20" s="9" t="s">
        <v>75</v>
      </c>
      <c r="C20" s="97">
        <v>1.0000000000000001E-5</v>
      </c>
      <c r="D20" s="98">
        <v>1.0000000000000001E-5</v>
      </c>
      <c r="E20" s="31">
        <v>1.0000000000000001E-5</v>
      </c>
      <c r="F20" s="61">
        <v>44196</v>
      </c>
      <c r="G20" s="43">
        <f t="shared" si="35"/>
        <v>1.0000000000000003E-5</v>
      </c>
      <c r="H20" s="13">
        <f t="shared" si="36"/>
        <v>100.00000000000001</v>
      </c>
      <c r="I20" s="19">
        <f t="shared" si="37"/>
        <v>0</v>
      </c>
      <c r="J20" s="13">
        <f t="shared" si="30"/>
        <v>0</v>
      </c>
      <c r="K20" s="19">
        <f t="shared" si="38"/>
        <v>1.0000000000000003E-5</v>
      </c>
      <c r="L20" s="13">
        <f t="shared" si="31"/>
        <v>100.00000000000001</v>
      </c>
      <c r="M20" s="19">
        <f t="shared" si="39"/>
        <v>0</v>
      </c>
      <c r="N20" s="13">
        <f t="shared" si="32"/>
        <v>0</v>
      </c>
      <c r="O20" s="19">
        <f t="shared" si="40"/>
        <v>1.0000000000000003E-5</v>
      </c>
      <c r="P20" s="13">
        <f t="shared" si="33"/>
        <v>100.00000000000001</v>
      </c>
      <c r="Q20" s="19">
        <f t="shared" si="41"/>
        <v>0</v>
      </c>
      <c r="R20" s="26">
        <f t="shared" si="34"/>
        <v>0</v>
      </c>
      <c r="S20" s="22">
        <f>'2016'!C20</f>
        <v>2.0000000000000003E-6</v>
      </c>
      <c r="T20" s="13">
        <f t="shared" si="0"/>
        <v>20.000000000000004</v>
      </c>
      <c r="U20" s="19">
        <f>'2016'!E20</f>
        <v>0</v>
      </c>
      <c r="V20" s="13">
        <f t="shared" si="1"/>
        <v>0</v>
      </c>
      <c r="W20" s="19">
        <f>'2016'!G20</f>
        <v>2.0000000000000003E-6</v>
      </c>
      <c r="X20" s="13">
        <f t="shared" si="2"/>
        <v>20.000000000000004</v>
      </c>
      <c r="Y20" s="19">
        <f>'2016'!I20</f>
        <v>0</v>
      </c>
      <c r="Z20" s="13">
        <f t="shared" si="3"/>
        <v>0</v>
      </c>
      <c r="AA20" s="19">
        <f>'2016'!K20</f>
        <v>2.0000000000000003E-6</v>
      </c>
      <c r="AB20" s="13">
        <f t="shared" si="4"/>
        <v>20.000000000000004</v>
      </c>
      <c r="AC20" s="19">
        <f>'2016'!M20</f>
        <v>0</v>
      </c>
      <c r="AD20" s="26">
        <f t="shared" si="5"/>
        <v>0</v>
      </c>
      <c r="AE20" s="22">
        <f>'2017'!C20</f>
        <v>2.0000000000000003E-6</v>
      </c>
      <c r="AF20" s="13">
        <f t="shared" si="6"/>
        <v>20.000000000000004</v>
      </c>
      <c r="AG20" s="19">
        <f>'2017'!E20</f>
        <v>0</v>
      </c>
      <c r="AH20" s="13">
        <f t="shared" si="7"/>
        <v>0</v>
      </c>
      <c r="AI20" s="19">
        <f>'2017'!G20</f>
        <v>2.0000000000000003E-6</v>
      </c>
      <c r="AJ20" s="13">
        <f t="shared" si="8"/>
        <v>20.000000000000004</v>
      </c>
      <c r="AK20" s="19">
        <f>'2017'!I20</f>
        <v>0</v>
      </c>
      <c r="AL20" s="13">
        <f t="shared" si="9"/>
        <v>0</v>
      </c>
      <c r="AM20" s="19">
        <f>'2017'!K20</f>
        <v>2.0000000000000003E-6</v>
      </c>
      <c r="AN20" s="13">
        <f t="shared" si="10"/>
        <v>20.000000000000004</v>
      </c>
      <c r="AO20" s="19">
        <f>'2017'!M20</f>
        <v>0</v>
      </c>
      <c r="AP20" s="26">
        <f t="shared" si="11"/>
        <v>0</v>
      </c>
      <c r="AQ20" s="22">
        <f>'2018'!C20</f>
        <v>2.0000000000000003E-6</v>
      </c>
      <c r="AR20" s="13">
        <f t="shared" si="12"/>
        <v>20.000000000000004</v>
      </c>
      <c r="AS20" s="19">
        <f>'2018'!E20</f>
        <v>0</v>
      </c>
      <c r="AT20" s="13">
        <f t="shared" si="13"/>
        <v>0</v>
      </c>
      <c r="AU20" s="19">
        <f>'2018'!G20</f>
        <v>2.0000000000000003E-6</v>
      </c>
      <c r="AV20" s="13">
        <f t="shared" si="14"/>
        <v>20.000000000000004</v>
      </c>
      <c r="AW20" s="19">
        <f>'2018'!I20</f>
        <v>0</v>
      </c>
      <c r="AX20" s="13">
        <f t="shared" si="15"/>
        <v>0</v>
      </c>
      <c r="AY20" s="19">
        <f>'2018'!K20</f>
        <v>2.0000000000000003E-6</v>
      </c>
      <c r="AZ20" s="13">
        <f t="shared" si="16"/>
        <v>20.000000000000004</v>
      </c>
      <c r="BA20" s="19">
        <f>'2018'!M20</f>
        <v>0</v>
      </c>
      <c r="BB20" s="26">
        <f t="shared" si="17"/>
        <v>0</v>
      </c>
      <c r="BC20" s="22">
        <f>'2019'!C20</f>
        <v>2.0000000000000003E-6</v>
      </c>
      <c r="BD20" s="13">
        <f t="shared" si="18"/>
        <v>20.000000000000004</v>
      </c>
      <c r="BE20" s="19">
        <f>'2019'!E20</f>
        <v>0</v>
      </c>
      <c r="BF20" s="13">
        <f t="shared" si="19"/>
        <v>0</v>
      </c>
      <c r="BG20" s="19">
        <f>'2019'!G20</f>
        <v>2.0000000000000003E-6</v>
      </c>
      <c r="BH20" s="13">
        <f t="shared" si="20"/>
        <v>20.000000000000004</v>
      </c>
      <c r="BI20" s="19">
        <f>'2019'!I20</f>
        <v>0</v>
      </c>
      <c r="BJ20" s="13">
        <f t="shared" si="21"/>
        <v>0</v>
      </c>
      <c r="BK20" s="19">
        <f>'2019'!K20</f>
        <v>2.0000000000000003E-6</v>
      </c>
      <c r="BL20" s="13">
        <f t="shared" si="22"/>
        <v>20.000000000000004</v>
      </c>
      <c r="BM20" s="19">
        <f>'2019'!M20</f>
        <v>0</v>
      </c>
      <c r="BN20" s="26">
        <f t="shared" si="23"/>
        <v>0</v>
      </c>
      <c r="BO20" s="22">
        <f>'2020'!C20</f>
        <v>2.0000000000000003E-6</v>
      </c>
      <c r="BP20" s="13">
        <f t="shared" si="24"/>
        <v>20.000000000000004</v>
      </c>
      <c r="BQ20" s="19">
        <f>'2020'!E20</f>
        <v>0</v>
      </c>
      <c r="BR20" s="13">
        <f t="shared" si="25"/>
        <v>0</v>
      </c>
      <c r="BS20" s="19">
        <f>'2020'!G20</f>
        <v>2.0000000000000003E-6</v>
      </c>
      <c r="BT20" s="13">
        <f t="shared" si="26"/>
        <v>20.000000000000004</v>
      </c>
      <c r="BU20" s="19">
        <f>'2020'!I20</f>
        <v>0</v>
      </c>
      <c r="BV20" s="13">
        <f t="shared" si="27"/>
        <v>0</v>
      </c>
      <c r="BW20" s="19">
        <f>'2020'!K20</f>
        <v>2.0000000000000003E-6</v>
      </c>
      <c r="BX20" s="13">
        <f t="shared" si="28"/>
        <v>20.000000000000004</v>
      </c>
      <c r="BY20" s="19">
        <f>'2020'!M20</f>
        <v>0</v>
      </c>
      <c r="BZ20" s="26">
        <f t="shared" si="29"/>
        <v>0</v>
      </c>
    </row>
    <row r="21" spans="1:78" x14ac:dyDescent="0.25">
      <c r="A21" s="47" t="s">
        <v>85</v>
      </c>
      <c r="B21" s="9" t="s">
        <v>76</v>
      </c>
      <c r="C21" s="97">
        <v>1.0000000000000001E-5</v>
      </c>
      <c r="D21" s="98">
        <v>1.0000000000000001E-5</v>
      </c>
      <c r="E21" s="31">
        <v>1.0000000000000001E-5</v>
      </c>
      <c r="F21" s="61">
        <v>44196</v>
      </c>
      <c r="G21" s="43">
        <f t="shared" si="35"/>
        <v>1.0000000000000003E-5</v>
      </c>
      <c r="H21" s="13">
        <f t="shared" si="36"/>
        <v>100.00000000000001</v>
      </c>
      <c r="I21" s="19">
        <f t="shared" si="37"/>
        <v>0</v>
      </c>
      <c r="J21" s="13">
        <f t="shared" si="30"/>
        <v>0</v>
      </c>
      <c r="K21" s="19">
        <f t="shared" si="38"/>
        <v>1.0000000000000003E-5</v>
      </c>
      <c r="L21" s="13">
        <f t="shared" si="31"/>
        <v>100.00000000000001</v>
      </c>
      <c r="M21" s="19">
        <f t="shared" si="39"/>
        <v>0</v>
      </c>
      <c r="N21" s="13">
        <f t="shared" si="32"/>
        <v>0</v>
      </c>
      <c r="O21" s="19">
        <f t="shared" si="40"/>
        <v>1.0000000000000003E-5</v>
      </c>
      <c r="P21" s="13">
        <f t="shared" si="33"/>
        <v>100.00000000000001</v>
      </c>
      <c r="Q21" s="19">
        <f t="shared" si="41"/>
        <v>0</v>
      </c>
      <c r="R21" s="26">
        <f t="shared" si="34"/>
        <v>0</v>
      </c>
      <c r="S21" s="22">
        <f>'2016'!C21</f>
        <v>2.0000000000000003E-6</v>
      </c>
      <c r="T21" s="13">
        <f t="shared" si="0"/>
        <v>20.000000000000004</v>
      </c>
      <c r="U21" s="19">
        <f>'2016'!E21</f>
        <v>0</v>
      </c>
      <c r="V21" s="13">
        <f t="shared" si="1"/>
        <v>0</v>
      </c>
      <c r="W21" s="19">
        <f>'2016'!G21</f>
        <v>2.0000000000000003E-6</v>
      </c>
      <c r="X21" s="13">
        <f t="shared" si="2"/>
        <v>20.000000000000004</v>
      </c>
      <c r="Y21" s="19">
        <f>'2016'!I21</f>
        <v>0</v>
      </c>
      <c r="Z21" s="13">
        <f t="shared" si="3"/>
        <v>0</v>
      </c>
      <c r="AA21" s="19">
        <f>'2016'!K21</f>
        <v>2.0000000000000003E-6</v>
      </c>
      <c r="AB21" s="13">
        <f t="shared" si="4"/>
        <v>20.000000000000004</v>
      </c>
      <c r="AC21" s="19">
        <f>'2016'!M21</f>
        <v>0</v>
      </c>
      <c r="AD21" s="26">
        <f t="shared" si="5"/>
        <v>0</v>
      </c>
      <c r="AE21" s="22">
        <f>'2017'!C21</f>
        <v>2.0000000000000003E-6</v>
      </c>
      <c r="AF21" s="13">
        <f t="shared" si="6"/>
        <v>20.000000000000004</v>
      </c>
      <c r="AG21" s="19">
        <f>'2017'!E21</f>
        <v>0</v>
      </c>
      <c r="AH21" s="13">
        <f t="shared" si="7"/>
        <v>0</v>
      </c>
      <c r="AI21" s="19">
        <f>'2017'!G21</f>
        <v>2.0000000000000003E-6</v>
      </c>
      <c r="AJ21" s="13">
        <f t="shared" si="8"/>
        <v>20.000000000000004</v>
      </c>
      <c r="AK21" s="19">
        <f>'2017'!I21</f>
        <v>0</v>
      </c>
      <c r="AL21" s="13">
        <f t="shared" si="9"/>
        <v>0</v>
      </c>
      <c r="AM21" s="19">
        <f>'2017'!K21</f>
        <v>2.0000000000000003E-6</v>
      </c>
      <c r="AN21" s="13">
        <f t="shared" si="10"/>
        <v>20.000000000000004</v>
      </c>
      <c r="AO21" s="19">
        <f>'2017'!M21</f>
        <v>0</v>
      </c>
      <c r="AP21" s="26">
        <f t="shared" si="11"/>
        <v>0</v>
      </c>
      <c r="AQ21" s="22">
        <f>'2018'!C21</f>
        <v>2.0000000000000003E-6</v>
      </c>
      <c r="AR21" s="13">
        <f t="shared" si="12"/>
        <v>20.000000000000004</v>
      </c>
      <c r="AS21" s="19">
        <f>'2018'!E21</f>
        <v>0</v>
      </c>
      <c r="AT21" s="13">
        <f t="shared" si="13"/>
        <v>0</v>
      </c>
      <c r="AU21" s="19">
        <f>'2018'!G21</f>
        <v>2.0000000000000003E-6</v>
      </c>
      <c r="AV21" s="13">
        <f t="shared" si="14"/>
        <v>20.000000000000004</v>
      </c>
      <c r="AW21" s="19">
        <f>'2018'!I21</f>
        <v>0</v>
      </c>
      <c r="AX21" s="13">
        <f t="shared" si="15"/>
        <v>0</v>
      </c>
      <c r="AY21" s="19">
        <f>'2018'!K21</f>
        <v>2.0000000000000003E-6</v>
      </c>
      <c r="AZ21" s="13">
        <f t="shared" si="16"/>
        <v>20.000000000000004</v>
      </c>
      <c r="BA21" s="19">
        <f>'2018'!M21</f>
        <v>0</v>
      </c>
      <c r="BB21" s="26">
        <f t="shared" si="17"/>
        <v>0</v>
      </c>
      <c r="BC21" s="22">
        <f>'2019'!C21</f>
        <v>2.0000000000000003E-6</v>
      </c>
      <c r="BD21" s="13">
        <f t="shared" si="18"/>
        <v>20.000000000000004</v>
      </c>
      <c r="BE21" s="19">
        <f>'2019'!E21</f>
        <v>0</v>
      </c>
      <c r="BF21" s="13">
        <f t="shared" si="19"/>
        <v>0</v>
      </c>
      <c r="BG21" s="19">
        <f>'2019'!G21</f>
        <v>2.0000000000000003E-6</v>
      </c>
      <c r="BH21" s="13">
        <f t="shared" si="20"/>
        <v>20.000000000000004</v>
      </c>
      <c r="BI21" s="19">
        <f>'2019'!I21</f>
        <v>0</v>
      </c>
      <c r="BJ21" s="13">
        <f t="shared" si="21"/>
        <v>0</v>
      </c>
      <c r="BK21" s="19">
        <f>'2019'!K21</f>
        <v>2.0000000000000003E-6</v>
      </c>
      <c r="BL21" s="13">
        <f t="shared" si="22"/>
        <v>20.000000000000004</v>
      </c>
      <c r="BM21" s="19">
        <f>'2019'!M21</f>
        <v>0</v>
      </c>
      <c r="BN21" s="26">
        <f t="shared" si="23"/>
        <v>0</v>
      </c>
      <c r="BO21" s="22">
        <f>'2020'!C21</f>
        <v>2.0000000000000003E-6</v>
      </c>
      <c r="BP21" s="13">
        <f t="shared" si="24"/>
        <v>20.000000000000004</v>
      </c>
      <c r="BQ21" s="19">
        <f>'2020'!E21</f>
        <v>0</v>
      </c>
      <c r="BR21" s="13">
        <f t="shared" si="25"/>
        <v>0</v>
      </c>
      <c r="BS21" s="19">
        <f>'2020'!G21</f>
        <v>2.0000000000000003E-6</v>
      </c>
      <c r="BT21" s="13">
        <f t="shared" si="26"/>
        <v>20.000000000000004</v>
      </c>
      <c r="BU21" s="19">
        <f>'2020'!I21</f>
        <v>0</v>
      </c>
      <c r="BV21" s="13">
        <f t="shared" si="27"/>
        <v>0</v>
      </c>
      <c r="BW21" s="19">
        <f>'2020'!K21</f>
        <v>2.0000000000000003E-6</v>
      </c>
      <c r="BX21" s="13">
        <f t="shared" si="28"/>
        <v>20.000000000000004</v>
      </c>
      <c r="BY21" s="19">
        <f>'2020'!M21</f>
        <v>0</v>
      </c>
      <c r="BZ21" s="26">
        <f t="shared" si="29"/>
        <v>0</v>
      </c>
    </row>
    <row r="22" spans="1:78" ht="15.75" thickBot="1" x14ac:dyDescent="0.3">
      <c r="A22" s="47" t="s">
        <v>86</v>
      </c>
      <c r="B22" s="9" t="s">
        <v>77</v>
      </c>
      <c r="C22" s="97">
        <v>1.0000000000000001E-5</v>
      </c>
      <c r="D22" s="98">
        <v>1.0000000000000001E-5</v>
      </c>
      <c r="E22" s="31">
        <v>1.0000000000000001E-5</v>
      </c>
      <c r="F22" s="61">
        <v>44196</v>
      </c>
      <c r="G22" s="43">
        <f t="shared" si="35"/>
        <v>1.0000000000000003E-5</v>
      </c>
      <c r="H22" s="13">
        <f t="shared" si="36"/>
        <v>100.00000000000001</v>
      </c>
      <c r="I22" s="19">
        <f t="shared" si="37"/>
        <v>0</v>
      </c>
      <c r="J22" s="13">
        <f t="shared" si="30"/>
        <v>0</v>
      </c>
      <c r="K22" s="19">
        <f t="shared" si="38"/>
        <v>1.0000000000000003E-5</v>
      </c>
      <c r="L22" s="13">
        <f t="shared" si="31"/>
        <v>100.00000000000001</v>
      </c>
      <c r="M22" s="19">
        <f t="shared" si="39"/>
        <v>0</v>
      </c>
      <c r="N22" s="13">
        <f t="shared" si="32"/>
        <v>0</v>
      </c>
      <c r="O22" s="19">
        <f t="shared" si="40"/>
        <v>1.0000000000000003E-5</v>
      </c>
      <c r="P22" s="13">
        <f t="shared" si="33"/>
        <v>100.00000000000001</v>
      </c>
      <c r="Q22" s="19">
        <f t="shared" si="41"/>
        <v>0</v>
      </c>
      <c r="R22" s="26">
        <f t="shared" si="34"/>
        <v>0</v>
      </c>
      <c r="S22" s="22">
        <f>'2016'!C22</f>
        <v>2.0000000000000003E-6</v>
      </c>
      <c r="T22" s="13">
        <f t="shared" si="0"/>
        <v>20.000000000000004</v>
      </c>
      <c r="U22" s="19">
        <f>'2016'!E22</f>
        <v>0</v>
      </c>
      <c r="V22" s="13">
        <f t="shared" si="1"/>
        <v>0</v>
      </c>
      <c r="W22" s="19">
        <f>'2016'!G22</f>
        <v>2.0000000000000003E-6</v>
      </c>
      <c r="X22" s="13">
        <f t="shared" si="2"/>
        <v>20.000000000000004</v>
      </c>
      <c r="Y22" s="19">
        <f>'2016'!I22</f>
        <v>0</v>
      </c>
      <c r="Z22" s="13">
        <f t="shared" si="3"/>
        <v>0</v>
      </c>
      <c r="AA22" s="19">
        <f>'2016'!K22</f>
        <v>2.0000000000000003E-6</v>
      </c>
      <c r="AB22" s="13">
        <f t="shared" si="4"/>
        <v>20.000000000000004</v>
      </c>
      <c r="AC22" s="19">
        <f>'2016'!M22</f>
        <v>0</v>
      </c>
      <c r="AD22" s="26">
        <f t="shared" si="5"/>
        <v>0</v>
      </c>
      <c r="AE22" s="22">
        <f>'2017'!C22</f>
        <v>2.0000000000000003E-6</v>
      </c>
      <c r="AF22" s="13">
        <f t="shared" si="6"/>
        <v>20.000000000000004</v>
      </c>
      <c r="AG22" s="19">
        <f>'2017'!E22</f>
        <v>0</v>
      </c>
      <c r="AH22" s="13">
        <f t="shared" si="7"/>
        <v>0</v>
      </c>
      <c r="AI22" s="19">
        <f>'2017'!G22</f>
        <v>2.0000000000000003E-6</v>
      </c>
      <c r="AJ22" s="13">
        <f t="shared" si="8"/>
        <v>20.000000000000004</v>
      </c>
      <c r="AK22" s="19">
        <f>'2017'!I22</f>
        <v>0</v>
      </c>
      <c r="AL22" s="13">
        <f t="shared" si="9"/>
        <v>0</v>
      </c>
      <c r="AM22" s="19">
        <f>'2017'!K22</f>
        <v>2.0000000000000003E-6</v>
      </c>
      <c r="AN22" s="13">
        <f t="shared" si="10"/>
        <v>20.000000000000004</v>
      </c>
      <c r="AO22" s="19">
        <f>'2017'!M22</f>
        <v>0</v>
      </c>
      <c r="AP22" s="26">
        <f t="shared" si="11"/>
        <v>0</v>
      </c>
      <c r="AQ22" s="22">
        <f>'2018'!C22</f>
        <v>2.0000000000000003E-6</v>
      </c>
      <c r="AR22" s="13">
        <f t="shared" si="12"/>
        <v>20.000000000000004</v>
      </c>
      <c r="AS22" s="19">
        <f>'2018'!E22</f>
        <v>0</v>
      </c>
      <c r="AT22" s="13">
        <f t="shared" si="13"/>
        <v>0</v>
      </c>
      <c r="AU22" s="19">
        <f>'2018'!G22</f>
        <v>2.0000000000000003E-6</v>
      </c>
      <c r="AV22" s="13">
        <f t="shared" si="14"/>
        <v>20.000000000000004</v>
      </c>
      <c r="AW22" s="19">
        <f>'2018'!I22</f>
        <v>0</v>
      </c>
      <c r="AX22" s="13">
        <f t="shared" si="15"/>
        <v>0</v>
      </c>
      <c r="AY22" s="19">
        <f>'2018'!K22</f>
        <v>2.0000000000000003E-6</v>
      </c>
      <c r="AZ22" s="13">
        <f t="shared" si="16"/>
        <v>20.000000000000004</v>
      </c>
      <c r="BA22" s="19">
        <f>'2018'!M22</f>
        <v>0</v>
      </c>
      <c r="BB22" s="26">
        <f t="shared" si="17"/>
        <v>0</v>
      </c>
      <c r="BC22" s="22">
        <f>'2019'!C22</f>
        <v>2.0000000000000003E-6</v>
      </c>
      <c r="BD22" s="13">
        <f t="shared" si="18"/>
        <v>20.000000000000004</v>
      </c>
      <c r="BE22" s="19">
        <f>'2019'!E22</f>
        <v>0</v>
      </c>
      <c r="BF22" s="13">
        <f t="shared" si="19"/>
        <v>0</v>
      </c>
      <c r="BG22" s="19">
        <f>'2019'!G22</f>
        <v>2.0000000000000003E-6</v>
      </c>
      <c r="BH22" s="13">
        <f t="shared" si="20"/>
        <v>20.000000000000004</v>
      </c>
      <c r="BI22" s="19">
        <f>'2019'!I22</f>
        <v>0</v>
      </c>
      <c r="BJ22" s="13">
        <f t="shared" si="21"/>
        <v>0</v>
      </c>
      <c r="BK22" s="19">
        <f>'2019'!K22</f>
        <v>2.0000000000000003E-6</v>
      </c>
      <c r="BL22" s="13">
        <f t="shared" si="22"/>
        <v>20.000000000000004</v>
      </c>
      <c r="BM22" s="19">
        <f>'2019'!M22</f>
        <v>0</v>
      </c>
      <c r="BN22" s="26">
        <f t="shared" si="23"/>
        <v>0</v>
      </c>
      <c r="BO22" s="22">
        <f>'2020'!C22</f>
        <v>2.0000000000000003E-6</v>
      </c>
      <c r="BP22" s="13">
        <f t="shared" si="24"/>
        <v>20.000000000000004</v>
      </c>
      <c r="BQ22" s="19">
        <f>'2020'!E22</f>
        <v>0</v>
      </c>
      <c r="BR22" s="13">
        <f t="shared" si="25"/>
        <v>0</v>
      </c>
      <c r="BS22" s="19">
        <f>'2020'!G22</f>
        <v>2.0000000000000003E-6</v>
      </c>
      <c r="BT22" s="13">
        <f t="shared" si="26"/>
        <v>20.000000000000004</v>
      </c>
      <c r="BU22" s="19">
        <f>'2020'!I22</f>
        <v>0</v>
      </c>
      <c r="BV22" s="13">
        <f t="shared" si="27"/>
        <v>0</v>
      </c>
      <c r="BW22" s="19">
        <f>'2020'!K22</f>
        <v>2.0000000000000003E-6</v>
      </c>
      <c r="BX22" s="13">
        <f t="shared" si="28"/>
        <v>20.000000000000004</v>
      </c>
      <c r="BY22" s="19">
        <f>'2020'!M22</f>
        <v>0</v>
      </c>
      <c r="BZ22" s="26">
        <f t="shared" si="29"/>
        <v>0</v>
      </c>
    </row>
    <row r="23" spans="1:78" ht="16.5" thickTop="1" thickBot="1" x14ac:dyDescent="0.3">
      <c r="A23" s="1" t="s">
        <v>1</v>
      </c>
      <c r="B23" s="3"/>
      <c r="C23" s="16">
        <f>SUM(C6:C22)</f>
        <v>1.7000000000000001E-4</v>
      </c>
      <c r="D23" s="15">
        <f>SUM(D6:D22)</f>
        <v>1.7000000000000001E-4</v>
      </c>
      <c r="E23" s="23">
        <f>SUM(E6:E22)</f>
        <v>1.7000000000000001E-4</v>
      </c>
      <c r="F23" s="64">
        <v>44196</v>
      </c>
      <c r="G23" s="24">
        <f>SUM(G6:G22)</f>
        <v>1.7000000000000001E-4</v>
      </c>
      <c r="H23" s="14">
        <f>G23*100/C23</f>
        <v>100</v>
      </c>
      <c r="I23" s="20">
        <f>SUM(I6:I22)</f>
        <v>0</v>
      </c>
      <c r="J23" s="14">
        <f>I23*100/C23</f>
        <v>0</v>
      </c>
      <c r="K23" s="20">
        <f>SUM(K6:K22)</f>
        <v>1.7000000000000001E-4</v>
      </c>
      <c r="L23" s="14">
        <f t="shared" si="31"/>
        <v>100</v>
      </c>
      <c r="M23" s="20">
        <f>SUM(M6:M22)</f>
        <v>0</v>
      </c>
      <c r="N23" s="14">
        <f t="shared" si="32"/>
        <v>0</v>
      </c>
      <c r="O23" s="20">
        <f>SUM(O6:O22)</f>
        <v>1.7000000000000001E-4</v>
      </c>
      <c r="P23" s="14">
        <f t="shared" si="33"/>
        <v>100</v>
      </c>
      <c r="Q23" s="20">
        <f>SUM(Q6:Q22)</f>
        <v>0</v>
      </c>
      <c r="R23" s="27">
        <f t="shared" si="34"/>
        <v>0</v>
      </c>
      <c r="S23" s="17">
        <f>SUM(S6:S22)</f>
        <v>3.4000000000000013E-5</v>
      </c>
      <c r="T23" s="14">
        <f t="shared" si="0"/>
        <v>20.000000000000004</v>
      </c>
      <c r="U23" s="20">
        <f>SUM(U6:U22)</f>
        <v>0</v>
      </c>
      <c r="V23" s="14">
        <f t="shared" si="1"/>
        <v>0</v>
      </c>
      <c r="W23" s="20">
        <f>SUM(W6:W22)</f>
        <v>3.4000000000000013E-5</v>
      </c>
      <c r="X23" s="14">
        <f t="shared" si="2"/>
        <v>20.000000000000004</v>
      </c>
      <c r="Y23" s="20">
        <f>SUM(Y6:Y22)</f>
        <v>0</v>
      </c>
      <c r="Z23" s="14">
        <f t="shared" si="3"/>
        <v>0</v>
      </c>
      <c r="AA23" s="20">
        <f>SUM(AA6:AA22)</f>
        <v>3.4000000000000013E-5</v>
      </c>
      <c r="AB23" s="14">
        <f t="shared" si="4"/>
        <v>20.000000000000004</v>
      </c>
      <c r="AC23" s="20">
        <f>SUM(AC6:AC22)</f>
        <v>0</v>
      </c>
      <c r="AD23" s="27">
        <f t="shared" si="5"/>
        <v>0</v>
      </c>
      <c r="AE23" s="17">
        <f>SUM(AE6:AE22)</f>
        <v>3.4000000000000013E-5</v>
      </c>
      <c r="AF23" s="14">
        <f t="shared" si="6"/>
        <v>20.000000000000004</v>
      </c>
      <c r="AG23" s="20">
        <f>SUM(AG6:AG22)</f>
        <v>0</v>
      </c>
      <c r="AH23" s="14">
        <f t="shared" si="7"/>
        <v>0</v>
      </c>
      <c r="AI23" s="20">
        <f>SUM(AI6:AI22)</f>
        <v>3.4000000000000013E-5</v>
      </c>
      <c r="AJ23" s="14">
        <f t="shared" si="8"/>
        <v>20.000000000000004</v>
      </c>
      <c r="AK23" s="20">
        <f>SUM(AK6:AK22)</f>
        <v>0</v>
      </c>
      <c r="AL23" s="14">
        <f t="shared" si="9"/>
        <v>0</v>
      </c>
      <c r="AM23" s="20">
        <f>SUM(AM6:AM22)</f>
        <v>3.4000000000000013E-5</v>
      </c>
      <c r="AN23" s="14">
        <f t="shared" si="10"/>
        <v>20.000000000000004</v>
      </c>
      <c r="AO23" s="20">
        <f>SUM(AO6:AO22)</f>
        <v>0</v>
      </c>
      <c r="AP23" s="27">
        <f t="shared" si="11"/>
        <v>0</v>
      </c>
      <c r="AQ23" s="17">
        <f>SUM(AQ6:AQ22)</f>
        <v>3.4000000000000013E-5</v>
      </c>
      <c r="AR23" s="14">
        <f t="shared" si="12"/>
        <v>20.000000000000004</v>
      </c>
      <c r="AS23" s="20">
        <f>SUM(AS6:AS22)</f>
        <v>0</v>
      </c>
      <c r="AT23" s="14">
        <f t="shared" si="13"/>
        <v>0</v>
      </c>
      <c r="AU23" s="20">
        <f>SUM(AU6:AU22)</f>
        <v>3.4000000000000013E-5</v>
      </c>
      <c r="AV23" s="14">
        <f t="shared" si="14"/>
        <v>20.000000000000004</v>
      </c>
      <c r="AW23" s="20">
        <f>SUM(AW6:AW22)</f>
        <v>0</v>
      </c>
      <c r="AX23" s="14">
        <f t="shared" si="15"/>
        <v>0</v>
      </c>
      <c r="AY23" s="20">
        <f>SUM(AY6:AY22)</f>
        <v>3.4000000000000013E-5</v>
      </c>
      <c r="AZ23" s="14">
        <f t="shared" si="16"/>
        <v>20.000000000000004</v>
      </c>
      <c r="BA23" s="20">
        <f>SUM(BA6:BA22)</f>
        <v>0</v>
      </c>
      <c r="BB23" s="27">
        <f t="shared" si="17"/>
        <v>0</v>
      </c>
      <c r="BC23" s="17">
        <f>SUM(BC6:BC22)</f>
        <v>3.4000000000000013E-5</v>
      </c>
      <c r="BD23" s="14">
        <f t="shared" si="18"/>
        <v>20.000000000000004</v>
      </c>
      <c r="BE23" s="20">
        <f>SUM(BE6:BE22)</f>
        <v>0</v>
      </c>
      <c r="BF23" s="14">
        <f t="shared" si="19"/>
        <v>0</v>
      </c>
      <c r="BG23" s="20">
        <f>SUM(BG6:BG22)</f>
        <v>3.4000000000000013E-5</v>
      </c>
      <c r="BH23" s="14">
        <f t="shared" si="20"/>
        <v>20.000000000000004</v>
      </c>
      <c r="BI23" s="20">
        <f>SUM(BI6:BI22)</f>
        <v>0</v>
      </c>
      <c r="BJ23" s="14">
        <f t="shared" si="21"/>
        <v>0</v>
      </c>
      <c r="BK23" s="20">
        <f>SUM(BK6:BK22)</f>
        <v>3.4000000000000013E-5</v>
      </c>
      <c r="BL23" s="14">
        <f t="shared" si="22"/>
        <v>20.000000000000004</v>
      </c>
      <c r="BM23" s="20">
        <f>SUM(BM6:BM22)</f>
        <v>0</v>
      </c>
      <c r="BN23" s="27">
        <f t="shared" si="23"/>
        <v>0</v>
      </c>
      <c r="BO23" s="17">
        <f>SUM(BO6:BO22)</f>
        <v>3.4000000000000013E-5</v>
      </c>
      <c r="BP23" s="14">
        <f t="shared" si="24"/>
        <v>20.000000000000004</v>
      </c>
      <c r="BQ23" s="20">
        <f>SUM(BQ6:BQ22)</f>
        <v>0</v>
      </c>
      <c r="BR23" s="14">
        <f t="shared" si="25"/>
        <v>0</v>
      </c>
      <c r="BS23" s="20">
        <f>SUM(BS6:BS22)</f>
        <v>3.4000000000000013E-5</v>
      </c>
      <c r="BT23" s="14">
        <f t="shared" si="26"/>
        <v>20.000000000000004</v>
      </c>
      <c r="BU23" s="20">
        <f>SUM(BU6:BU22)</f>
        <v>0</v>
      </c>
      <c r="BV23" s="14">
        <f t="shared" si="27"/>
        <v>0</v>
      </c>
      <c r="BW23" s="20">
        <f>SUM(BW6:BW22)</f>
        <v>3.4000000000000013E-5</v>
      </c>
      <c r="BX23" s="14">
        <f t="shared" si="28"/>
        <v>20.000000000000004</v>
      </c>
      <c r="BY23" s="20">
        <f>SUM(BY6:BY22)</f>
        <v>0</v>
      </c>
      <c r="BZ23" s="27">
        <f t="shared" si="29"/>
        <v>0</v>
      </c>
    </row>
    <row r="24" spans="1:78" ht="15.75" thickTop="1" x14ac:dyDescent="0.25"/>
    <row r="25" spans="1:78" x14ac:dyDescent="0.25">
      <c r="A25" s="36"/>
      <c r="B25" s="36"/>
      <c r="C25" s="36"/>
      <c r="D25" s="36"/>
      <c r="E25" s="36"/>
      <c r="F25" s="36"/>
    </row>
    <row r="26" spans="1:78" x14ac:dyDescent="0.25">
      <c r="A26" s="36"/>
      <c r="B26" s="36"/>
      <c r="C26" s="36"/>
      <c r="D26" s="36"/>
      <c r="E26" s="36"/>
      <c r="F26" s="36"/>
    </row>
    <row r="27" spans="1:78" x14ac:dyDescent="0.25">
      <c r="A27" s="59"/>
      <c r="B27" s="36"/>
      <c r="C27" s="36"/>
      <c r="D27" s="36"/>
      <c r="E27" s="36"/>
      <c r="F27" s="36"/>
    </row>
    <row r="28" spans="1:78" x14ac:dyDescent="0.25">
      <c r="A28" s="36"/>
      <c r="B28" s="36"/>
      <c r="C28" s="36"/>
      <c r="D28" s="36"/>
      <c r="E28" s="36"/>
      <c r="F28" s="36"/>
    </row>
    <row r="29" spans="1:78" x14ac:dyDescent="0.25">
      <c r="A29" s="36"/>
      <c r="B29" s="36"/>
      <c r="C29" s="36"/>
      <c r="D29" s="36"/>
      <c r="E29" s="36"/>
      <c r="F29" s="36"/>
    </row>
  </sheetData>
  <mergeCells count="32">
    <mergeCell ref="A6:A7"/>
    <mergeCell ref="AQ2:BB2"/>
    <mergeCell ref="AQ3:AT4"/>
    <mergeCell ref="AU3:AX4"/>
    <mergeCell ref="AY3:BB4"/>
    <mergeCell ref="BC2:BN2"/>
    <mergeCell ref="BC3:BF4"/>
    <mergeCell ref="BG3:BJ4"/>
    <mergeCell ref="BK3:BN4"/>
    <mergeCell ref="C2:F2"/>
    <mergeCell ref="S3:V4"/>
    <mergeCell ref="W3:Z4"/>
    <mergeCell ref="AE2:AP2"/>
    <mergeCell ref="AE3:AH4"/>
    <mergeCell ref="AI3:AL4"/>
    <mergeCell ref="AM3:AP4"/>
    <mergeCell ref="BO2:BZ2"/>
    <mergeCell ref="BO3:BR4"/>
    <mergeCell ref="BS3:BV4"/>
    <mergeCell ref="BW3:BZ4"/>
    <mergeCell ref="A2:A5"/>
    <mergeCell ref="B2:B5"/>
    <mergeCell ref="AA3:AD4"/>
    <mergeCell ref="C3:C5"/>
    <mergeCell ref="D3:D5"/>
    <mergeCell ref="E3:E5"/>
    <mergeCell ref="G2:R2"/>
    <mergeCell ref="G3:J4"/>
    <mergeCell ref="K3:N4"/>
    <mergeCell ref="O3:R4"/>
    <mergeCell ref="F3:F5"/>
    <mergeCell ref="S2:AD2"/>
  </mergeCells>
  <pageMargins left="0.70866141732283472" right="0.70866141732283472" top="0.78740157480314965" bottom="0.78740157480314965" header="0.31496062992125984" footer="0.31496062992125984"/>
  <pageSetup paperSize="8" scale="83" orientation="landscape" r:id="rId1"/>
  <headerFooter>
    <oddHeader>&amp;LPříloha č. 2 k PGŘ č. 12_2015 verze 2.0 - VZOR Tabulka aktuální evidence stavu a průběhu dodatečného majetkoprávního vypořádání (rekapitulace)</oddHeader>
  </headerFooter>
  <ignoredErrors>
    <ignoredError sqref="P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zoomScaleNormal="100" workbookViewId="0">
      <selection activeCell="J33" sqref="J33"/>
    </sheetView>
  </sheetViews>
  <sheetFormatPr defaultRowHeight="15" x14ac:dyDescent="0.25"/>
  <cols>
    <col min="1" max="1" width="15.42578125" style="36" customWidth="1"/>
    <col min="2" max="2" width="14.5703125" style="36" customWidth="1"/>
    <col min="3" max="4" width="7.140625" style="36" customWidth="1"/>
    <col min="5" max="5" width="10.5703125" style="36" customWidth="1"/>
    <col min="6" max="8" width="7.140625" style="36" customWidth="1"/>
    <col min="9" max="9" width="10.5703125" style="36" customWidth="1"/>
    <col min="10" max="12" width="7.140625" style="36" customWidth="1"/>
    <col min="13" max="13" width="10.5703125" style="36" customWidth="1"/>
    <col min="14" max="14" width="7.140625" style="36" customWidth="1"/>
    <col min="15" max="15" width="7.28515625" style="36" customWidth="1"/>
    <col min="16" max="16" width="10.5703125" style="36" customWidth="1"/>
    <col min="17" max="17" width="7.140625" style="36" customWidth="1"/>
    <col min="18" max="18" width="10.5703125" style="36" customWidth="1"/>
    <col min="19" max="19" width="7.140625" style="36" customWidth="1"/>
    <col min="20" max="20" width="10.5703125" style="36" customWidth="1"/>
    <col min="21" max="21" width="7.140625" style="36" customWidth="1"/>
    <col min="22" max="22" width="10.5703125" style="36" customWidth="1"/>
    <col min="23" max="23" width="7.140625" style="36" customWidth="1"/>
    <col min="24" max="24" width="10.5703125" style="36" customWidth="1"/>
    <col min="25" max="25" width="7.140625" style="36" customWidth="1"/>
    <col min="26" max="26" width="10.5703125" style="36" customWidth="1"/>
    <col min="27" max="27" width="7.140625" style="36" customWidth="1"/>
    <col min="28" max="28" width="10.5703125" style="36" customWidth="1"/>
    <col min="29" max="29" width="7.140625" style="36" customWidth="1"/>
    <col min="30" max="30" width="10.5703125" style="36" customWidth="1"/>
    <col min="31" max="31" width="7.140625" style="36" customWidth="1"/>
    <col min="32" max="32" width="10.5703125" style="36" customWidth="1"/>
    <col min="33" max="33" width="7.140625" style="36" customWidth="1"/>
    <col min="34" max="34" width="10.5703125" style="36" customWidth="1"/>
    <col min="35" max="35" width="7.140625" style="36" customWidth="1"/>
    <col min="36" max="36" width="10.5703125" style="36" customWidth="1"/>
    <col min="37" max="37" width="7.140625" style="36" customWidth="1"/>
    <col min="38" max="38" width="10.5703125" style="36" customWidth="1"/>
    <col min="39" max="16384" width="9.140625" style="36"/>
  </cols>
  <sheetData>
    <row r="1" spans="1:39" ht="16.5" thickTop="1" thickBot="1" x14ac:dyDescent="0.3">
      <c r="A1" s="99" t="s">
        <v>20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45"/>
    </row>
    <row r="2" spans="1:39" ht="16.5" thickTop="1" thickBot="1" x14ac:dyDescent="0.3">
      <c r="A2" s="101" t="s">
        <v>88</v>
      </c>
      <c r="B2" s="102" t="s">
        <v>87</v>
      </c>
      <c r="C2" s="103" t="s">
        <v>11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  <c r="O2" s="106" t="s">
        <v>25</v>
      </c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45"/>
    </row>
    <row r="3" spans="1:39" ht="15.75" thickBot="1" x14ac:dyDescent="0.3">
      <c r="A3" s="101"/>
      <c r="B3" s="108"/>
      <c r="C3" s="109" t="s">
        <v>6</v>
      </c>
      <c r="D3" s="110"/>
      <c r="E3" s="110"/>
      <c r="F3" s="111"/>
      <c r="G3" s="112" t="s">
        <v>54</v>
      </c>
      <c r="H3" s="110"/>
      <c r="I3" s="110"/>
      <c r="J3" s="111"/>
      <c r="K3" s="112" t="s">
        <v>8</v>
      </c>
      <c r="L3" s="113"/>
      <c r="M3" s="113"/>
      <c r="N3" s="114"/>
      <c r="O3" s="115" t="s">
        <v>27</v>
      </c>
      <c r="P3" s="116"/>
      <c r="Q3" s="116"/>
      <c r="R3" s="116"/>
      <c r="S3" s="116"/>
      <c r="T3" s="117"/>
      <c r="U3" s="118" t="s">
        <v>28</v>
      </c>
      <c r="V3" s="118"/>
      <c r="W3" s="118"/>
      <c r="X3" s="118"/>
      <c r="Y3" s="118"/>
      <c r="Z3" s="118"/>
      <c r="AA3" s="118" t="s">
        <v>29</v>
      </c>
      <c r="AB3" s="118"/>
      <c r="AC3" s="118"/>
      <c r="AD3" s="118"/>
      <c r="AE3" s="118"/>
      <c r="AF3" s="118"/>
      <c r="AG3" s="118" t="s">
        <v>30</v>
      </c>
      <c r="AH3" s="118"/>
      <c r="AI3" s="118"/>
      <c r="AJ3" s="118"/>
      <c r="AK3" s="118"/>
      <c r="AL3" s="119"/>
      <c r="AM3" s="45"/>
    </row>
    <row r="4" spans="1:39" ht="45.75" customHeight="1" thickBot="1" x14ac:dyDescent="0.3">
      <c r="A4" s="101"/>
      <c r="B4" s="108"/>
      <c r="C4" s="120"/>
      <c r="D4" s="121"/>
      <c r="E4" s="121"/>
      <c r="F4" s="122"/>
      <c r="G4" s="123"/>
      <c r="H4" s="121"/>
      <c r="I4" s="121"/>
      <c r="J4" s="122"/>
      <c r="K4" s="124"/>
      <c r="L4" s="125"/>
      <c r="M4" s="125"/>
      <c r="N4" s="126"/>
      <c r="O4" s="127" t="s">
        <v>55</v>
      </c>
      <c r="P4" s="128"/>
      <c r="Q4" s="129" t="s">
        <v>56</v>
      </c>
      <c r="R4" s="130"/>
      <c r="S4" s="128" t="s">
        <v>57</v>
      </c>
      <c r="T4" s="131"/>
      <c r="U4" s="127" t="s">
        <v>55</v>
      </c>
      <c r="V4" s="128"/>
      <c r="W4" s="129" t="s">
        <v>56</v>
      </c>
      <c r="X4" s="130"/>
      <c r="Y4" s="128" t="s">
        <v>57</v>
      </c>
      <c r="Z4" s="131"/>
      <c r="AA4" s="127" t="s">
        <v>55</v>
      </c>
      <c r="AB4" s="128"/>
      <c r="AC4" s="129" t="s">
        <v>56</v>
      </c>
      <c r="AD4" s="130"/>
      <c r="AE4" s="128" t="s">
        <v>57</v>
      </c>
      <c r="AF4" s="131"/>
      <c r="AG4" s="127" t="s">
        <v>55</v>
      </c>
      <c r="AH4" s="128"/>
      <c r="AI4" s="129" t="s">
        <v>56</v>
      </c>
      <c r="AJ4" s="130"/>
      <c r="AK4" s="129" t="s">
        <v>57</v>
      </c>
      <c r="AL4" s="132"/>
      <c r="AM4" s="133"/>
    </row>
    <row r="5" spans="1:39" ht="15.75" thickBot="1" x14ac:dyDescent="0.3">
      <c r="A5" s="134"/>
      <c r="B5" s="135"/>
      <c r="C5" s="37" t="s">
        <v>2</v>
      </c>
      <c r="D5" s="38" t="s">
        <v>4</v>
      </c>
      <c r="E5" s="39" t="s">
        <v>3</v>
      </c>
      <c r="F5" s="40" t="s">
        <v>4</v>
      </c>
      <c r="G5" s="49" t="s">
        <v>2</v>
      </c>
      <c r="H5" s="38" t="s">
        <v>4</v>
      </c>
      <c r="I5" s="39" t="s">
        <v>3</v>
      </c>
      <c r="J5" s="38" t="s">
        <v>4</v>
      </c>
      <c r="K5" s="49" t="s">
        <v>2</v>
      </c>
      <c r="L5" s="38" t="s">
        <v>4</v>
      </c>
      <c r="M5" s="39" t="s">
        <v>3</v>
      </c>
      <c r="N5" s="41" t="s">
        <v>4</v>
      </c>
      <c r="O5" s="50" t="s">
        <v>2</v>
      </c>
      <c r="P5" s="51" t="s">
        <v>3</v>
      </c>
      <c r="Q5" s="52" t="s">
        <v>2</v>
      </c>
      <c r="R5" s="51" t="s">
        <v>3</v>
      </c>
      <c r="S5" s="53" t="s">
        <v>2</v>
      </c>
      <c r="T5" s="54" t="s">
        <v>3</v>
      </c>
      <c r="U5" s="55" t="s">
        <v>2</v>
      </c>
      <c r="V5" s="56" t="s">
        <v>3</v>
      </c>
      <c r="W5" s="57" t="s">
        <v>2</v>
      </c>
      <c r="X5" s="56" t="s">
        <v>3</v>
      </c>
      <c r="Y5" s="57" t="s">
        <v>2</v>
      </c>
      <c r="Z5" s="54" t="s">
        <v>3</v>
      </c>
      <c r="AA5" s="50" t="s">
        <v>2</v>
      </c>
      <c r="AB5" s="56" t="s">
        <v>3</v>
      </c>
      <c r="AC5" s="57" t="s">
        <v>2</v>
      </c>
      <c r="AD5" s="56" t="s">
        <v>3</v>
      </c>
      <c r="AE5" s="57" t="s">
        <v>2</v>
      </c>
      <c r="AF5" s="54" t="s">
        <v>3</v>
      </c>
      <c r="AG5" s="50" t="s">
        <v>2</v>
      </c>
      <c r="AH5" s="56" t="s">
        <v>3</v>
      </c>
      <c r="AI5" s="57" t="s">
        <v>2</v>
      </c>
      <c r="AJ5" s="56" t="s">
        <v>3</v>
      </c>
      <c r="AK5" s="57" t="s">
        <v>2</v>
      </c>
      <c r="AL5" s="58" t="s">
        <v>3</v>
      </c>
      <c r="AM5" s="45"/>
    </row>
    <row r="6" spans="1:39" ht="15.75" thickTop="1" x14ac:dyDescent="0.25">
      <c r="A6" s="136" t="s">
        <v>63</v>
      </c>
      <c r="B6" s="137" t="s">
        <v>58</v>
      </c>
      <c r="C6" s="138">
        <f>O6+U6+AA6+AG6</f>
        <v>2.0000000000000003E-6</v>
      </c>
      <c r="D6" s="139">
        <f>C6*100/Rekapitulace!C6</f>
        <v>20.000000000000004</v>
      </c>
      <c r="E6" s="34">
        <f>P6+V6+AB6+AH6</f>
        <v>0</v>
      </c>
      <c r="F6" s="140">
        <f>E6*100/Rekapitulace!C6</f>
        <v>0</v>
      </c>
      <c r="G6" s="34">
        <f>Q6+W6+AC6+AI6</f>
        <v>2.0000000000000003E-6</v>
      </c>
      <c r="H6" s="139">
        <f>G6*100/Rekapitulace!D6</f>
        <v>20.000000000000004</v>
      </c>
      <c r="I6" s="34">
        <f>R6+X6+AD6+AJ6</f>
        <v>0</v>
      </c>
      <c r="J6" s="139">
        <f>I6*100/Rekapitulace!D6</f>
        <v>0</v>
      </c>
      <c r="K6" s="34">
        <f>S6+Y6+AE6+AK6</f>
        <v>2.0000000000000003E-6</v>
      </c>
      <c r="L6" s="139">
        <f>K6*100/Rekapitulace!E6</f>
        <v>20.000000000000004</v>
      </c>
      <c r="M6" s="34">
        <f>T6+Z6+AF6+AL6</f>
        <v>0</v>
      </c>
      <c r="N6" s="141">
        <f>M6*100/Rekapitulace!E6</f>
        <v>0</v>
      </c>
      <c r="O6" s="28">
        <f>Rekapitulace!C6/20</f>
        <v>5.0000000000000008E-7</v>
      </c>
      <c r="P6" s="142"/>
      <c r="Q6" s="30">
        <f>Rekapitulace!D6/20</f>
        <v>5.0000000000000008E-7</v>
      </c>
      <c r="R6" s="142"/>
      <c r="S6" s="32">
        <f>Rekapitulace!E6/20</f>
        <v>5.0000000000000008E-7</v>
      </c>
      <c r="T6" s="143"/>
      <c r="U6" s="28">
        <f>Rekapitulace!C6/20</f>
        <v>5.0000000000000008E-7</v>
      </c>
      <c r="V6" s="142"/>
      <c r="W6" s="34">
        <f>Rekapitulace!D6/20</f>
        <v>5.0000000000000008E-7</v>
      </c>
      <c r="X6" s="142"/>
      <c r="Y6" s="34">
        <f>Rekapitulace!E6/20</f>
        <v>5.0000000000000008E-7</v>
      </c>
      <c r="Z6" s="143"/>
      <c r="AA6" s="28">
        <f>Rekapitulace!C6/20</f>
        <v>5.0000000000000008E-7</v>
      </c>
      <c r="AB6" s="142"/>
      <c r="AC6" s="34">
        <f>Rekapitulace!D6/20</f>
        <v>5.0000000000000008E-7</v>
      </c>
      <c r="AD6" s="142"/>
      <c r="AE6" s="34">
        <f>Rekapitulace!E6/20</f>
        <v>5.0000000000000008E-7</v>
      </c>
      <c r="AF6" s="143"/>
      <c r="AG6" s="28">
        <f>Rekapitulace!C6/20</f>
        <v>5.0000000000000008E-7</v>
      </c>
      <c r="AH6" s="142"/>
      <c r="AI6" s="34">
        <f>Rekapitulace!D6/20</f>
        <v>5.0000000000000008E-7</v>
      </c>
      <c r="AJ6" s="142"/>
      <c r="AK6" s="34">
        <f>Rekapitulace!E6/20</f>
        <v>5.0000000000000008E-7</v>
      </c>
      <c r="AL6" s="144"/>
      <c r="AM6" s="45"/>
    </row>
    <row r="7" spans="1:39" x14ac:dyDescent="0.25">
      <c r="A7" s="145"/>
      <c r="B7" s="146" t="s">
        <v>59</v>
      </c>
      <c r="C7" s="147">
        <f>O7+U7+AA7+AG7</f>
        <v>2.0000000000000003E-6</v>
      </c>
      <c r="D7" s="148">
        <f>C7*100/Rekapitulace!C7</f>
        <v>20.000000000000004</v>
      </c>
      <c r="E7" s="35">
        <f>P7+V7+AB7+AH7</f>
        <v>0</v>
      </c>
      <c r="F7" s="148">
        <f>E7*100/Rekapitulace!C7</f>
        <v>0</v>
      </c>
      <c r="G7" s="35">
        <f>Q7+W7+AC7+AI7</f>
        <v>2.0000000000000003E-6</v>
      </c>
      <c r="H7" s="148">
        <f>G7*100/Rekapitulace!D7</f>
        <v>20.000000000000004</v>
      </c>
      <c r="I7" s="35">
        <f>R7+X7+AD7+AJ7</f>
        <v>0</v>
      </c>
      <c r="J7" s="148">
        <f>I7*100/Rekapitulace!D7</f>
        <v>0</v>
      </c>
      <c r="K7" s="35">
        <f>S7+Y7+AE7+AK7</f>
        <v>2.0000000000000003E-6</v>
      </c>
      <c r="L7" s="148">
        <f>K7*100/Rekapitulace!E7</f>
        <v>20.000000000000004</v>
      </c>
      <c r="M7" s="35">
        <f>T7+Z7+AF7+AL7</f>
        <v>0</v>
      </c>
      <c r="N7" s="149">
        <f>M7*100/Rekapitulace!E7</f>
        <v>0</v>
      </c>
      <c r="O7" s="29">
        <f>Rekapitulace!C7/20</f>
        <v>5.0000000000000008E-7</v>
      </c>
      <c r="P7" s="150"/>
      <c r="Q7" s="31">
        <f>Rekapitulace!D7/20</f>
        <v>5.0000000000000008E-7</v>
      </c>
      <c r="R7" s="150"/>
      <c r="S7" s="33">
        <f>Rekapitulace!E7/20</f>
        <v>5.0000000000000008E-7</v>
      </c>
      <c r="T7" s="151"/>
      <c r="U7" s="29">
        <f>Rekapitulace!C7/20</f>
        <v>5.0000000000000008E-7</v>
      </c>
      <c r="V7" s="150"/>
      <c r="W7" s="35">
        <f>Rekapitulace!D7/20</f>
        <v>5.0000000000000008E-7</v>
      </c>
      <c r="X7" s="150"/>
      <c r="Y7" s="35">
        <f>Rekapitulace!E7/20</f>
        <v>5.0000000000000008E-7</v>
      </c>
      <c r="Z7" s="151"/>
      <c r="AA7" s="29">
        <f>Rekapitulace!C7/20</f>
        <v>5.0000000000000008E-7</v>
      </c>
      <c r="AB7" s="150"/>
      <c r="AC7" s="35">
        <f>Rekapitulace!D7/20</f>
        <v>5.0000000000000008E-7</v>
      </c>
      <c r="AD7" s="150"/>
      <c r="AE7" s="35">
        <f>Rekapitulace!E7/20</f>
        <v>5.0000000000000008E-7</v>
      </c>
      <c r="AF7" s="151"/>
      <c r="AG7" s="29">
        <f>Rekapitulace!C7/20</f>
        <v>5.0000000000000008E-7</v>
      </c>
      <c r="AH7" s="150"/>
      <c r="AI7" s="35">
        <f>Rekapitulace!D7/20</f>
        <v>5.0000000000000008E-7</v>
      </c>
      <c r="AJ7" s="150"/>
      <c r="AK7" s="35">
        <f>Rekapitulace!E7/20</f>
        <v>5.0000000000000008E-7</v>
      </c>
      <c r="AL7" s="152"/>
      <c r="AM7" s="45"/>
    </row>
    <row r="8" spans="1:39" x14ac:dyDescent="0.25">
      <c r="A8" s="153" t="s">
        <v>64</v>
      </c>
      <c r="B8" s="146" t="s">
        <v>58</v>
      </c>
      <c r="C8" s="147">
        <f>O8+U8+AA8+AG8</f>
        <v>2.0000000000000003E-6</v>
      </c>
      <c r="D8" s="148">
        <f>C8*100/Rekapitulace!C8</f>
        <v>20.000000000000004</v>
      </c>
      <c r="E8" s="35">
        <f>P8+V8+AB8+AH8</f>
        <v>0</v>
      </c>
      <c r="F8" s="148">
        <f>E8*100/Rekapitulace!C8</f>
        <v>0</v>
      </c>
      <c r="G8" s="35">
        <f>Q8+W8+AC8+AI8</f>
        <v>2.0000000000000003E-6</v>
      </c>
      <c r="H8" s="148">
        <f>G8*100/Rekapitulace!D8</f>
        <v>20.000000000000004</v>
      </c>
      <c r="I8" s="35">
        <f>R8+X8+AD8+AJ8</f>
        <v>0</v>
      </c>
      <c r="J8" s="148">
        <f>I8*100/Rekapitulace!D8</f>
        <v>0</v>
      </c>
      <c r="K8" s="35">
        <f>S8+Y8+AE8+AK8</f>
        <v>2.0000000000000003E-6</v>
      </c>
      <c r="L8" s="148">
        <f>K8*100/Rekapitulace!E8</f>
        <v>20.000000000000004</v>
      </c>
      <c r="M8" s="35">
        <f>T8+Z8+AF8+AL8</f>
        <v>0</v>
      </c>
      <c r="N8" s="149">
        <f>M8*100/Rekapitulace!E8</f>
        <v>0</v>
      </c>
      <c r="O8" s="29">
        <f>Rekapitulace!C8/20</f>
        <v>5.0000000000000008E-7</v>
      </c>
      <c r="P8" s="150"/>
      <c r="Q8" s="31">
        <f>Rekapitulace!D8/20</f>
        <v>5.0000000000000008E-7</v>
      </c>
      <c r="R8" s="150"/>
      <c r="S8" s="33">
        <f>Rekapitulace!E8/20</f>
        <v>5.0000000000000008E-7</v>
      </c>
      <c r="T8" s="151"/>
      <c r="U8" s="29">
        <f>Rekapitulace!C8/20</f>
        <v>5.0000000000000008E-7</v>
      </c>
      <c r="V8" s="150"/>
      <c r="W8" s="35">
        <f>Rekapitulace!D8/20</f>
        <v>5.0000000000000008E-7</v>
      </c>
      <c r="X8" s="150"/>
      <c r="Y8" s="35">
        <f>Rekapitulace!E8/20</f>
        <v>5.0000000000000008E-7</v>
      </c>
      <c r="Z8" s="151"/>
      <c r="AA8" s="29">
        <f>Rekapitulace!C8/20</f>
        <v>5.0000000000000008E-7</v>
      </c>
      <c r="AB8" s="150"/>
      <c r="AC8" s="35">
        <f>Rekapitulace!D8/20</f>
        <v>5.0000000000000008E-7</v>
      </c>
      <c r="AD8" s="150"/>
      <c r="AE8" s="35">
        <f>Rekapitulace!E8/20</f>
        <v>5.0000000000000008E-7</v>
      </c>
      <c r="AF8" s="151"/>
      <c r="AG8" s="29">
        <f>Rekapitulace!C8/20</f>
        <v>5.0000000000000008E-7</v>
      </c>
      <c r="AH8" s="150"/>
      <c r="AI8" s="35">
        <f>Rekapitulace!D8/20</f>
        <v>5.0000000000000008E-7</v>
      </c>
      <c r="AJ8" s="150"/>
      <c r="AK8" s="35">
        <f>Rekapitulace!E8/20</f>
        <v>5.0000000000000008E-7</v>
      </c>
      <c r="AL8" s="152"/>
      <c r="AM8" s="45"/>
    </row>
    <row r="9" spans="1:39" x14ac:dyDescent="0.25">
      <c r="A9" s="154"/>
      <c r="B9" s="146" t="s">
        <v>60</v>
      </c>
      <c r="C9" s="147">
        <f t="shared" ref="C9:C21" si="0">O9+U9+AA9+AG9</f>
        <v>2.0000000000000003E-6</v>
      </c>
      <c r="D9" s="148">
        <f>C9*100/Rekapitulace!C9</f>
        <v>20.000000000000004</v>
      </c>
      <c r="E9" s="35">
        <f t="shared" ref="E9:E21" si="1">P9+V9+AB9+AH9</f>
        <v>0</v>
      </c>
      <c r="F9" s="148">
        <f>E9*100/Rekapitulace!C9</f>
        <v>0</v>
      </c>
      <c r="G9" s="35">
        <f t="shared" ref="G9:G21" si="2">Q9+W9+AC9+AI9</f>
        <v>2.0000000000000003E-6</v>
      </c>
      <c r="H9" s="148">
        <f>G9*100/Rekapitulace!D8</f>
        <v>20.000000000000004</v>
      </c>
      <c r="I9" s="35">
        <f t="shared" ref="I9:I21" si="3">R9+X9+AD9+AJ9</f>
        <v>0</v>
      </c>
      <c r="J9" s="148">
        <f>I9*100/Rekapitulace!D9</f>
        <v>0</v>
      </c>
      <c r="K9" s="35">
        <f t="shared" ref="K9:K21" si="4">S9+Y9+AE9+AK9</f>
        <v>2.0000000000000003E-6</v>
      </c>
      <c r="L9" s="148">
        <f>K9*100/Rekapitulace!E9</f>
        <v>20.000000000000004</v>
      </c>
      <c r="M9" s="35">
        <f t="shared" ref="M9:M22" si="5">T9+Z9+AF9+AL9</f>
        <v>0</v>
      </c>
      <c r="N9" s="149">
        <f>M9*100/Rekapitulace!E9</f>
        <v>0</v>
      </c>
      <c r="O9" s="29">
        <f>Rekapitulace!C9/20</f>
        <v>5.0000000000000008E-7</v>
      </c>
      <c r="P9" s="150"/>
      <c r="Q9" s="31">
        <f>Rekapitulace!D9/20</f>
        <v>5.0000000000000008E-7</v>
      </c>
      <c r="R9" s="150"/>
      <c r="S9" s="33">
        <f>Rekapitulace!E9/20</f>
        <v>5.0000000000000008E-7</v>
      </c>
      <c r="T9" s="151"/>
      <c r="U9" s="29">
        <f>Rekapitulace!C9/20</f>
        <v>5.0000000000000008E-7</v>
      </c>
      <c r="V9" s="150"/>
      <c r="W9" s="35">
        <f>Rekapitulace!D9/20</f>
        <v>5.0000000000000008E-7</v>
      </c>
      <c r="X9" s="150"/>
      <c r="Y9" s="35">
        <f>Rekapitulace!E9/20</f>
        <v>5.0000000000000008E-7</v>
      </c>
      <c r="Z9" s="151"/>
      <c r="AA9" s="29">
        <f>Rekapitulace!C9/20</f>
        <v>5.0000000000000008E-7</v>
      </c>
      <c r="AB9" s="150"/>
      <c r="AC9" s="35">
        <f>Rekapitulace!D9/20</f>
        <v>5.0000000000000008E-7</v>
      </c>
      <c r="AD9" s="150"/>
      <c r="AE9" s="35">
        <f>Rekapitulace!E9/20</f>
        <v>5.0000000000000008E-7</v>
      </c>
      <c r="AF9" s="151"/>
      <c r="AG9" s="29">
        <f>Rekapitulace!C9/20</f>
        <v>5.0000000000000008E-7</v>
      </c>
      <c r="AH9" s="150"/>
      <c r="AI9" s="35">
        <f>Rekapitulace!D9/20</f>
        <v>5.0000000000000008E-7</v>
      </c>
      <c r="AJ9" s="150"/>
      <c r="AK9" s="35">
        <f>Rekapitulace!E9/20</f>
        <v>5.0000000000000008E-7</v>
      </c>
      <c r="AL9" s="152"/>
      <c r="AM9" s="45"/>
    </row>
    <row r="10" spans="1:39" x14ac:dyDescent="0.25">
      <c r="A10" s="153" t="s">
        <v>65</v>
      </c>
      <c r="B10" s="146" t="s">
        <v>59</v>
      </c>
      <c r="C10" s="147">
        <f t="shared" si="0"/>
        <v>2.0000000000000003E-6</v>
      </c>
      <c r="D10" s="148">
        <f>C10*100/Rekapitulace!C10</f>
        <v>20.000000000000004</v>
      </c>
      <c r="E10" s="35">
        <f t="shared" si="1"/>
        <v>0</v>
      </c>
      <c r="F10" s="148">
        <f>E10*100/Rekapitulace!C10</f>
        <v>0</v>
      </c>
      <c r="G10" s="35">
        <f t="shared" si="2"/>
        <v>2.0000000000000003E-6</v>
      </c>
      <c r="H10" s="148">
        <f>G10*100/Rekapitulace!D10</f>
        <v>20.000000000000004</v>
      </c>
      <c r="I10" s="35">
        <f t="shared" si="3"/>
        <v>0</v>
      </c>
      <c r="J10" s="148">
        <f>I10*100/Rekapitulace!D10</f>
        <v>0</v>
      </c>
      <c r="K10" s="35">
        <f t="shared" si="4"/>
        <v>2.0000000000000003E-6</v>
      </c>
      <c r="L10" s="148">
        <f>K10*100/Rekapitulace!E10</f>
        <v>20.000000000000004</v>
      </c>
      <c r="M10" s="35">
        <f t="shared" si="5"/>
        <v>0</v>
      </c>
      <c r="N10" s="149">
        <f>M10*100/Rekapitulace!E10</f>
        <v>0</v>
      </c>
      <c r="O10" s="29">
        <f>Rekapitulace!C10/20</f>
        <v>5.0000000000000008E-7</v>
      </c>
      <c r="P10" s="150"/>
      <c r="Q10" s="31">
        <f>Rekapitulace!D10/20</f>
        <v>5.0000000000000008E-7</v>
      </c>
      <c r="R10" s="150"/>
      <c r="S10" s="33">
        <f>Rekapitulace!E10/20</f>
        <v>5.0000000000000008E-7</v>
      </c>
      <c r="T10" s="151"/>
      <c r="U10" s="29">
        <f>Rekapitulace!C10/20</f>
        <v>5.0000000000000008E-7</v>
      </c>
      <c r="V10" s="150"/>
      <c r="W10" s="35">
        <f>Rekapitulace!D10/20</f>
        <v>5.0000000000000008E-7</v>
      </c>
      <c r="X10" s="150"/>
      <c r="Y10" s="35">
        <f>Rekapitulace!E10/20</f>
        <v>5.0000000000000008E-7</v>
      </c>
      <c r="Z10" s="151"/>
      <c r="AA10" s="29">
        <f>Rekapitulace!C10/20</f>
        <v>5.0000000000000008E-7</v>
      </c>
      <c r="AB10" s="150"/>
      <c r="AC10" s="35">
        <f>Rekapitulace!D10/20</f>
        <v>5.0000000000000008E-7</v>
      </c>
      <c r="AD10" s="150"/>
      <c r="AE10" s="35">
        <f>Rekapitulace!E10/20</f>
        <v>5.0000000000000008E-7</v>
      </c>
      <c r="AF10" s="151"/>
      <c r="AG10" s="29">
        <f>Rekapitulace!C10/20</f>
        <v>5.0000000000000008E-7</v>
      </c>
      <c r="AH10" s="150"/>
      <c r="AI10" s="35">
        <f>Rekapitulace!D10/20</f>
        <v>5.0000000000000008E-7</v>
      </c>
      <c r="AJ10" s="150"/>
      <c r="AK10" s="35">
        <f>Rekapitulace!E10/20</f>
        <v>5.0000000000000008E-7</v>
      </c>
      <c r="AL10" s="152"/>
      <c r="AM10" s="45"/>
    </row>
    <row r="11" spans="1:39" x14ac:dyDescent="0.25">
      <c r="A11" s="154"/>
      <c r="B11" s="146" t="s">
        <v>61</v>
      </c>
      <c r="C11" s="147">
        <f t="shared" si="0"/>
        <v>2.0000000000000003E-6</v>
      </c>
      <c r="D11" s="148">
        <f>C11*100/Rekapitulace!C11</f>
        <v>20.000000000000004</v>
      </c>
      <c r="E11" s="35">
        <f t="shared" si="1"/>
        <v>0</v>
      </c>
      <c r="F11" s="148">
        <f>E11*100/Rekapitulace!C11</f>
        <v>0</v>
      </c>
      <c r="G11" s="35">
        <f t="shared" si="2"/>
        <v>2.0000000000000003E-6</v>
      </c>
      <c r="H11" s="148">
        <f>G11*100/Rekapitulace!D11</f>
        <v>20.000000000000004</v>
      </c>
      <c r="I11" s="35">
        <f t="shared" si="3"/>
        <v>0</v>
      </c>
      <c r="J11" s="148">
        <f>I11*100/Rekapitulace!D11</f>
        <v>0</v>
      </c>
      <c r="K11" s="35">
        <f t="shared" si="4"/>
        <v>2.0000000000000003E-6</v>
      </c>
      <c r="L11" s="148">
        <f>K11*100/Rekapitulace!E11</f>
        <v>20.000000000000004</v>
      </c>
      <c r="M11" s="35">
        <f t="shared" si="5"/>
        <v>0</v>
      </c>
      <c r="N11" s="149">
        <f>M11*100/Rekapitulace!E11</f>
        <v>0</v>
      </c>
      <c r="O11" s="29">
        <f>Rekapitulace!C11/20</f>
        <v>5.0000000000000008E-7</v>
      </c>
      <c r="P11" s="150"/>
      <c r="Q11" s="31">
        <f>Rekapitulace!D11/20</f>
        <v>5.0000000000000008E-7</v>
      </c>
      <c r="R11" s="150"/>
      <c r="S11" s="33">
        <f>Rekapitulace!E11/20</f>
        <v>5.0000000000000008E-7</v>
      </c>
      <c r="T11" s="151"/>
      <c r="U11" s="29">
        <f>Rekapitulace!C11/20</f>
        <v>5.0000000000000008E-7</v>
      </c>
      <c r="V11" s="150"/>
      <c r="W11" s="35">
        <f>Rekapitulace!D11/20</f>
        <v>5.0000000000000008E-7</v>
      </c>
      <c r="X11" s="150"/>
      <c r="Y11" s="35">
        <f>Rekapitulace!E11/20</f>
        <v>5.0000000000000008E-7</v>
      </c>
      <c r="Z11" s="151"/>
      <c r="AA11" s="29">
        <f>Rekapitulace!C11/20</f>
        <v>5.0000000000000008E-7</v>
      </c>
      <c r="AB11" s="150"/>
      <c r="AC11" s="35">
        <f>Rekapitulace!D11/20</f>
        <v>5.0000000000000008E-7</v>
      </c>
      <c r="AD11" s="150"/>
      <c r="AE11" s="35">
        <f>Rekapitulace!E11/20</f>
        <v>5.0000000000000008E-7</v>
      </c>
      <c r="AF11" s="151"/>
      <c r="AG11" s="29">
        <f>Rekapitulace!C11/20</f>
        <v>5.0000000000000008E-7</v>
      </c>
      <c r="AH11" s="150"/>
      <c r="AI11" s="35">
        <f>Rekapitulace!D11/20</f>
        <v>5.0000000000000008E-7</v>
      </c>
      <c r="AJ11" s="150"/>
      <c r="AK11" s="35">
        <f>Rekapitulace!E11/20</f>
        <v>5.0000000000000008E-7</v>
      </c>
      <c r="AL11" s="152"/>
      <c r="AM11" s="45"/>
    </row>
    <row r="12" spans="1:39" x14ac:dyDescent="0.25">
      <c r="A12" s="153" t="s">
        <v>62</v>
      </c>
      <c r="B12" s="146" t="s">
        <v>67</v>
      </c>
      <c r="C12" s="147">
        <f t="shared" si="0"/>
        <v>2.0000000000000003E-6</v>
      </c>
      <c r="D12" s="148">
        <f>C12*100/Rekapitulace!C12</f>
        <v>20.000000000000004</v>
      </c>
      <c r="E12" s="35">
        <f t="shared" si="1"/>
        <v>0</v>
      </c>
      <c r="F12" s="148">
        <f>E12*100/Rekapitulace!C12</f>
        <v>0</v>
      </c>
      <c r="G12" s="35">
        <f t="shared" si="2"/>
        <v>2.0000000000000003E-6</v>
      </c>
      <c r="H12" s="148">
        <f>G12*100/Rekapitulace!D12</f>
        <v>20.000000000000004</v>
      </c>
      <c r="I12" s="35">
        <f t="shared" si="3"/>
        <v>0</v>
      </c>
      <c r="J12" s="148">
        <f>I12*100/Rekapitulace!D12</f>
        <v>0</v>
      </c>
      <c r="K12" s="35">
        <f t="shared" si="4"/>
        <v>2.0000000000000003E-6</v>
      </c>
      <c r="L12" s="148">
        <f>K12*100/Rekapitulace!E12</f>
        <v>20.000000000000004</v>
      </c>
      <c r="M12" s="35">
        <f t="shared" si="5"/>
        <v>0</v>
      </c>
      <c r="N12" s="149">
        <f>M12*100/Rekapitulace!E12</f>
        <v>0</v>
      </c>
      <c r="O12" s="29">
        <f>Rekapitulace!C12/20</f>
        <v>5.0000000000000008E-7</v>
      </c>
      <c r="P12" s="150"/>
      <c r="Q12" s="31">
        <f>Rekapitulace!D12/20</f>
        <v>5.0000000000000008E-7</v>
      </c>
      <c r="R12" s="150"/>
      <c r="S12" s="33">
        <f>Rekapitulace!E12/20</f>
        <v>5.0000000000000008E-7</v>
      </c>
      <c r="T12" s="151"/>
      <c r="U12" s="29">
        <f>Rekapitulace!C12/20</f>
        <v>5.0000000000000008E-7</v>
      </c>
      <c r="V12" s="150"/>
      <c r="W12" s="35">
        <f>Rekapitulace!D12/20</f>
        <v>5.0000000000000008E-7</v>
      </c>
      <c r="X12" s="150"/>
      <c r="Y12" s="35">
        <f>Rekapitulace!E12/20</f>
        <v>5.0000000000000008E-7</v>
      </c>
      <c r="Z12" s="151"/>
      <c r="AA12" s="29">
        <f>Rekapitulace!C12/20</f>
        <v>5.0000000000000008E-7</v>
      </c>
      <c r="AB12" s="150"/>
      <c r="AC12" s="35">
        <f>Rekapitulace!D12/20</f>
        <v>5.0000000000000008E-7</v>
      </c>
      <c r="AD12" s="150"/>
      <c r="AE12" s="35">
        <f>Rekapitulace!E12/20</f>
        <v>5.0000000000000008E-7</v>
      </c>
      <c r="AF12" s="151"/>
      <c r="AG12" s="29">
        <f>Rekapitulace!C12/20</f>
        <v>5.0000000000000008E-7</v>
      </c>
      <c r="AH12" s="150"/>
      <c r="AI12" s="35">
        <f>Rekapitulace!D12/20</f>
        <v>5.0000000000000008E-7</v>
      </c>
      <c r="AJ12" s="150"/>
      <c r="AK12" s="35">
        <f>Rekapitulace!E12/20</f>
        <v>5.0000000000000008E-7</v>
      </c>
      <c r="AL12" s="152"/>
      <c r="AM12" s="45"/>
    </row>
    <row r="13" spans="1:39" x14ac:dyDescent="0.25">
      <c r="A13" s="153" t="s">
        <v>66</v>
      </c>
      <c r="B13" s="146" t="s">
        <v>68</v>
      </c>
      <c r="C13" s="147">
        <f t="shared" si="0"/>
        <v>2.0000000000000003E-6</v>
      </c>
      <c r="D13" s="148">
        <f>C13*100/Rekapitulace!C13</f>
        <v>20.000000000000004</v>
      </c>
      <c r="E13" s="35">
        <f t="shared" si="1"/>
        <v>0</v>
      </c>
      <c r="F13" s="148">
        <f>E13*100/Rekapitulace!C13</f>
        <v>0</v>
      </c>
      <c r="G13" s="35">
        <f t="shared" si="2"/>
        <v>2.0000000000000003E-6</v>
      </c>
      <c r="H13" s="148">
        <f>G13*100/Rekapitulace!D13</f>
        <v>20.000000000000004</v>
      </c>
      <c r="I13" s="35">
        <f t="shared" si="3"/>
        <v>0</v>
      </c>
      <c r="J13" s="148">
        <f>I13*100/Rekapitulace!D13</f>
        <v>0</v>
      </c>
      <c r="K13" s="35">
        <f t="shared" si="4"/>
        <v>2.0000000000000003E-6</v>
      </c>
      <c r="L13" s="148">
        <f>K13*100/Rekapitulace!E13</f>
        <v>20.000000000000004</v>
      </c>
      <c r="M13" s="35">
        <f t="shared" si="5"/>
        <v>0</v>
      </c>
      <c r="N13" s="149">
        <f>M13*100/Rekapitulace!E13</f>
        <v>0</v>
      </c>
      <c r="O13" s="29">
        <f>Rekapitulace!C13/20</f>
        <v>5.0000000000000008E-7</v>
      </c>
      <c r="P13" s="150"/>
      <c r="Q13" s="31">
        <f>Rekapitulace!D13/20</f>
        <v>5.0000000000000008E-7</v>
      </c>
      <c r="R13" s="150"/>
      <c r="S13" s="33">
        <f>Rekapitulace!E13/20</f>
        <v>5.0000000000000008E-7</v>
      </c>
      <c r="T13" s="151"/>
      <c r="U13" s="29">
        <f>Rekapitulace!C13/20</f>
        <v>5.0000000000000008E-7</v>
      </c>
      <c r="V13" s="150"/>
      <c r="W13" s="35">
        <f>Rekapitulace!D13/20</f>
        <v>5.0000000000000008E-7</v>
      </c>
      <c r="X13" s="150"/>
      <c r="Y13" s="35">
        <f>Rekapitulace!E13/20</f>
        <v>5.0000000000000008E-7</v>
      </c>
      <c r="Z13" s="151"/>
      <c r="AA13" s="29">
        <f>Rekapitulace!C13/20</f>
        <v>5.0000000000000008E-7</v>
      </c>
      <c r="AB13" s="150"/>
      <c r="AC13" s="35">
        <f>Rekapitulace!D13/20</f>
        <v>5.0000000000000008E-7</v>
      </c>
      <c r="AD13" s="150"/>
      <c r="AE13" s="35">
        <f>Rekapitulace!E13/20</f>
        <v>5.0000000000000008E-7</v>
      </c>
      <c r="AF13" s="151"/>
      <c r="AG13" s="29">
        <f>Rekapitulace!C13/20</f>
        <v>5.0000000000000008E-7</v>
      </c>
      <c r="AH13" s="150"/>
      <c r="AI13" s="35">
        <f>Rekapitulace!D13/20</f>
        <v>5.0000000000000008E-7</v>
      </c>
      <c r="AJ13" s="150"/>
      <c r="AK13" s="35">
        <f>Rekapitulace!E13/20</f>
        <v>5.0000000000000008E-7</v>
      </c>
      <c r="AL13" s="152"/>
      <c r="AM13" s="45"/>
    </row>
    <row r="14" spans="1:39" x14ac:dyDescent="0.25">
      <c r="A14" s="153" t="s">
        <v>78</v>
      </c>
      <c r="B14" s="146" t="s">
        <v>69</v>
      </c>
      <c r="C14" s="147">
        <f t="shared" si="0"/>
        <v>2.0000000000000003E-6</v>
      </c>
      <c r="D14" s="148">
        <f>C14*100/Rekapitulace!C14</f>
        <v>20.000000000000004</v>
      </c>
      <c r="E14" s="35">
        <f t="shared" si="1"/>
        <v>0</v>
      </c>
      <c r="F14" s="148">
        <f>E14*100/Rekapitulace!C14</f>
        <v>0</v>
      </c>
      <c r="G14" s="35">
        <f t="shared" si="2"/>
        <v>2.0000000000000003E-6</v>
      </c>
      <c r="H14" s="148">
        <f>G14*100/Rekapitulace!D14</f>
        <v>20.000000000000004</v>
      </c>
      <c r="I14" s="35">
        <f t="shared" si="3"/>
        <v>0</v>
      </c>
      <c r="J14" s="148">
        <f>I14*100/Rekapitulace!D14</f>
        <v>0</v>
      </c>
      <c r="K14" s="35">
        <f t="shared" si="4"/>
        <v>2.0000000000000003E-6</v>
      </c>
      <c r="L14" s="148">
        <f>K14*100/Rekapitulace!E14</f>
        <v>20.000000000000004</v>
      </c>
      <c r="M14" s="35">
        <f t="shared" si="5"/>
        <v>0</v>
      </c>
      <c r="N14" s="149">
        <f>M14*100/Rekapitulace!E14</f>
        <v>0</v>
      </c>
      <c r="O14" s="29">
        <f>Rekapitulace!C14/20</f>
        <v>5.0000000000000008E-7</v>
      </c>
      <c r="P14" s="150"/>
      <c r="Q14" s="31">
        <f>Rekapitulace!D14/20</f>
        <v>5.0000000000000008E-7</v>
      </c>
      <c r="R14" s="150"/>
      <c r="S14" s="33">
        <f>Rekapitulace!E14/20</f>
        <v>5.0000000000000008E-7</v>
      </c>
      <c r="T14" s="151"/>
      <c r="U14" s="29">
        <f>Rekapitulace!C14/20</f>
        <v>5.0000000000000008E-7</v>
      </c>
      <c r="V14" s="150"/>
      <c r="W14" s="35">
        <f>Rekapitulace!D14/20</f>
        <v>5.0000000000000008E-7</v>
      </c>
      <c r="X14" s="150"/>
      <c r="Y14" s="35">
        <f>Rekapitulace!E14/20</f>
        <v>5.0000000000000008E-7</v>
      </c>
      <c r="Z14" s="151"/>
      <c r="AA14" s="29">
        <f>Rekapitulace!C14/20</f>
        <v>5.0000000000000008E-7</v>
      </c>
      <c r="AB14" s="150"/>
      <c r="AC14" s="35">
        <f>Rekapitulace!D14/20</f>
        <v>5.0000000000000008E-7</v>
      </c>
      <c r="AD14" s="150"/>
      <c r="AE14" s="35">
        <f>Rekapitulace!E14/20</f>
        <v>5.0000000000000008E-7</v>
      </c>
      <c r="AF14" s="151"/>
      <c r="AG14" s="29">
        <f>Rekapitulace!C14/20</f>
        <v>5.0000000000000008E-7</v>
      </c>
      <c r="AH14" s="150"/>
      <c r="AI14" s="35">
        <f>Rekapitulace!D14/20</f>
        <v>5.0000000000000008E-7</v>
      </c>
      <c r="AJ14" s="150"/>
      <c r="AK14" s="35">
        <f>Rekapitulace!E14/20</f>
        <v>5.0000000000000008E-7</v>
      </c>
      <c r="AL14" s="152"/>
      <c r="AM14" s="45"/>
    </row>
    <row r="15" spans="1:39" x14ac:dyDescent="0.25">
      <c r="A15" s="153" t="s">
        <v>79</v>
      </c>
      <c r="B15" s="146" t="s">
        <v>70</v>
      </c>
      <c r="C15" s="147">
        <f t="shared" si="0"/>
        <v>2.0000000000000003E-6</v>
      </c>
      <c r="D15" s="148">
        <f>C15*100/Rekapitulace!C15</f>
        <v>20.000000000000004</v>
      </c>
      <c r="E15" s="35">
        <f t="shared" si="1"/>
        <v>0</v>
      </c>
      <c r="F15" s="148">
        <f>E15*100/Rekapitulace!C15</f>
        <v>0</v>
      </c>
      <c r="G15" s="35">
        <f t="shared" si="2"/>
        <v>2.0000000000000003E-6</v>
      </c>
      <c r="H15" s="148">
        <f>G15*100/Rekapitulace!D15</f>
        <v>20.000000000000004</v>
      </c>
      <c r="I15" s="35">
        <f t="shared" si="3"/>
        <v>0</v>
      </c>
      <c r="J15" s="148">
        <f>I15*100/Rekapitulace!D15</f>
        <v>0</v>
      </c>
      <c r="K15" s="35">
        <f t="shared" si="4"/>
        <v>2.0000000000000003E-6</v>
      </c>
      <c r="L15" s="148">
        <f>K15*100/Rekapitulace!E15</f>
        <v>20.000000000000004</v>
      </c>
      <c r="M15" s="35">
        <f t="shared" si="5"/>
        <v>0</v>
      </c>
      <c r="N15" s="149">
        <f>M15*100/Rekapitulace!E15</f>
        <v>0</v>
      </c>
      <c r="O15" s="29">
        <f>Rekapitulace!C15/20</f>
        <v>5.0000000000000008E-7</v>
      </c>
      <c r="P15" s="150"/>
      <c r="Q15" s="31">
        <f>Rekapitulace!D15/20</f>
        <v>5.0000000000000008E-7</v>
      </c>
      <c r="R15" s="150"/>
      <c r="S15" s="33">
        <f>Rekapitulace!E15/20</f>
        <v>5.0000000000000008E-7</v>
      </c>
      <c r="T15" s="151"/>
      <c r="U15" s="29">
        <f>Rekapitulace!C15/20</f>
        <v>5.0000000000000008E-7</v>
      </c>
      <c r="V15" s="150"/>
      <c r="W15" s="35">
        <f>Rekapitulace!D15/20</f>
        <v>5.0000000000000008E-7</v>
      </c>
      <c r="X15" s="150"/>
      <c r="Y15" s="35">
        <f>Rekapitulace!E15/20</f>
        <v>5.0000000000000008E-7</v>
      </c>
      <c r="Z15" s="151"/>
      <c r="AA15" s="29">
        <f>Rekapitulace!C15/20</f>
        <v>5.0000000000000008E-7</v>
      </c>
      <c r="AB15" s="150"/>
      <c r="AC15" s="35">
        <f>Rekapitulace!D15/20</f>
        <v>5.0000000000000008E-7</v>
      </c>
      <c r="AD15" s="150"/>
      <c r="AE15" s="35">
        <f>Rekapitulace!E15/20</f>
        <v>5.0000000000000008E-7</v>
      </c>
      <c r="AF15" s="151"/>
      <c r="AG15" s="29">
        <f>Rekapitulace!C15/20</f>
        <v>5.0000000000000008E-7</v>
      </c>
      <c r="AH15" s="150"/>
      <c r="AI15" s="35">
        <f>Rekapitulace!D15/20</f>
        <v>5.0000000000000008E-7</v>
      </c>
      <c r="AJ15" s="150"/>
      <c r="AK15" s="35">
        <f>Rekapitulace!E15/20</f>
        <v>5.0000000000000008E-7</v>
      </c>
      <c r="AL15" s="152"/>
      <c r="AM15" s="45"/>
    </row>
    <row r="16" spans="1:39" x14ac:dyDescent="0.25">
      <c r="A16" s="153" t="s">
        <v>80</v>
      </c>
      <c r="B16" s="146" t="s">
        <v>71</v>
      </c>
      <c r="C16" s="147">
        <f t="shared" si="0"/>
        <v>2.0000000000000003E-6</v>
      </c>
      <c r="D16" s="148">
        <f>C16*100/Rekapitulace!C16</f>
        <v>20.000000000000004</v>
      </c>
      <c r="E16" s="35">
        <f t="shared" si="1"/>
        <v>0</v>
      </c>
      <c r="F16" s="148">
        <f>E16*100/Rekapitulace!C16</f>
        <v>0</v>
      </c>
      <c r="G16" s="35">
        <f t="shared" si="2"/>
        <v>2.0000000000000003E-6</v>
      </c>
      <c r="H16" s="148">
        <f>G16*100/Rekapitulace!D16</f>
        <v>20.000000000000004</v>
      </c>
      <c r="I16" s="35">
        <f t="shared" si="3"/>
        <v>0</v>
      </c>
      <c r="J16" s="148">
        <f>I16*100/Rekapitulace!D16</f>
        <v>0</v>
      </c>
      <c r="K16" s="35">
        <f t="shared" si="4"/>
        <v>2.0000000000000003E-6</v>
      </c>
      <c r="L16" s="148">
        <f>K16*100/Rekapitulace!E16</f>
        <v>20.000000000000004</v>
      </c>
      <c r="M16" s="35">
        <f t="shared" si="5"/>
        <v>0</v>
      </c>
      <c r="N16" s="149">
        <f>M16*100/Rekapitulace!E16</f>
        <v>0</v>
      </c>
      <c r="O16" s="29">
        <f>Rekapitulace!C16/20</f>
        <v>5.0000000000000008E-7</v>
      </c>
      <c r="P16" s="150"/>
      <c r="Q16" s="31">
        <f>Rekapitulace!D16/20</f>
        <v>5.0000000000000008E-7</v>
      </c>
      <c r="R16" s="150"/>
      <c r="S16" s="33">
        <f>Rekapitulace!E16/20</f>
        <v>5.0000000000000008E-7</v>
      </c>
      <c r="T16" s="151"/>
      <c r="U16" s="29">
        <f>Rekapitulace!C16/20</f>
        <v>5.0000000000000008E-7</v>
      </c>
      <c r="V16" s="150"/>
      <c r="W16" s="35">
        <f>Rekapitulace!D16/20</f>
        <v>5.0000000000000008E-7</v>
      </c>
      <c r="X16" s="150"/>
      <c r="Y16" s="35">
        <f>Rekapitulace!E16/20</f>
        <v>5.0000000000000008E-7</v>
      </c>
      <c r="Z16" s="151"/>
      <c r="AA16" s="29">
        <f>Rekapitulace!C16/20</f>
        <v>5.0000000000000008E-7</v>
      </c>
      <c r="AB16" s="150"/>
      <c r="AC16" s="35">
        <f>Rekapitulace!D16/20</f>
        <v>5.0000000000000008E-7</v>
      </c>
      <c r="AD16" s="150"/>
      <c r="AE16" s="35">
        <f>Rekapitulace!E16/20</f>
        <v>5.0000000000000008E-7</v>
      </c>
      <c r="AF16" s="151"/>
      <c r="AG16" s="29">
        <f>Rekapitulace!C16/20</f>
        <v>5.0000000000000008E-7</v>
      </c>
      <c r="AH16" s="150"/>
      <c r="AI16" s="35">
        <f>Rekapitulace!D16/20</f>
        <v>5.0000000000000008E-7</v>
      </c>
      <c r="AJ16" s="150"/>
      <c r="AK16" s="35">
        <f>Rekapitulace!E16/20</f>
        <v>5.0000000000000008E-7</v>
      </c>
      <c r="AL16" s="152"/>
      <c r="AM16" s="45"/>
    </row>
    <row r="17" spans="1:39" x14ac:dyDescent="0.25">
      <c r="A17" s="153" t="s">
        <v>81</v>
      </c>
      <c r="B17" s="146" t="s">
        <v>72</v>
      </c>
      <c r="C17" s="147">
        <f t="shared" si="0"/>
        <v>2.0000000000000003E-6</v>
      </c>
      <c r="D17" s="148">
        <f>C17*100/Rekapitulace!C17</f>
        <v>20.000000000000004</v>
      </c>
      <c r="E17" s="35">
        <f t="shared" si="1"/>
        <v>0</v>
      </c>
      <c r="F17" s="148">
        <f>E17*100/Rekapitulace!C17</f>
        <v>0</v>
      </c>
      <c r="G17" s="35">
        <f t="shared" si="2"/>
        <v>2.0000000000000003E-6</v>
      </c>
      <c r="H17" s="148">
        <f>G17*100/Rekapitulace!D17</f>
        <v>20.000000000000004</v>
      </c>
      <c r="I17" s="35">
        <f t="shared" si="3"/>
        <v>0</v>
      </c>
      <c r="J17" s="148">
        <f>I17*100/Rekapitulace!D17</f>
        <v>0</v>
      </c>
      <c r="K17" s="35">
        <f t="shared" si="4"/>
        <v>2.0000000000000003E-6</v>
      </c>
      <c r="L17" s="148">
        <f>K17*100/Rekapitulace!E17</f>
        <v>20.000000000000004</v>
      </c>
      <c r="M17" s="35">
        <f t="shared" si="5"/>
        <v>0</v>
      </c>
      <c r="N17" s="149">
        <f>M17*100/Rekapitulace!E17</f>
        <v>0</v>
      </c>
      <c r="O17" s="29">
        <f>Rekapitulace!C17/20</f>
        <v>5.0000000000000008E-7</v>
      </c>
      <c r="P17" s="150"/>
      <c r="Q17" s="31">
        <f>Rekapitulace!D17/20</f>
        <v>5.0000000000000008E-7</v>
      </c>
      <c r="R17" s="150"/>
      <c r="S17" s="33">
        <f>Rekapitulace!E17/20</f>
        <v>5.0000000000000008E-7</v>
      </c>
      <c r="T17" s="151"/>
      <c r="U17" s="29">
        <f>Rekapitulace!C17/20</f>
        <v>5.0000000000000008E-7</v>
      </c>
      <c r="V17" s="150"/>
      <c r="W17" s="35">
        <f>Rekapitulace!D17/20</f>
        <v>5.0000000000000008E-7</v>
      </c>
      <c r="X17" s="150"/>
      <c r="Y17" s="35">
        <f>Rekapitulace!E17/20</f>
        <v>5.0000000000000008E-7</v>
      </c>
      <c r="Z17" s="151"/>
      <c r="AA17" s="29">
        <f>Rekapitulace!C17/20</f>
        <v>5.0000000000000008E-7</v>
      </c>
      <c r="AB17" s="150"/>
      <c r="AC17" s="35">
        <f>Rekapitulace!D17/20</f>
        <v>5.0000000000000008E-7</v>
      </c>
      <c r="AD17" s="150"/>
      <c r="AE17" s="35">
        <f>Rekapitulace!E17/20</f>
        <v>5.0000000000000008E-7</v>
      </c>
      <c r="AF17" s="151"/>
      <c r="AG17" s="29">
        <f>Rekapitulace!C17/20</f>
        <v>5.0000000000000008E-7</v>
      </c>
      <c r="AH17" s="150"/>
      <c r="AI17" s="35">
        <f>Rekapitulace!D17/20</f>
        <v>5.0000000000000008E-7</v>
      </c>
      <c r="AJ17" s="150"/>
      <c r="AK17" s="35">
        <f>Rekapitulace!E17/20</f>
        <v>5.0000000000000008E-7</v>
      </c>
      <c r="AL17" s="152"/>
      <c r="AM17" s="45"/>
    </row>
    <row r="18" spans="1:39" x14ac:dyDescent="0.25">
      <c r="A18" s="153" t="s">
        <v>82</v>
      </c>
      <c r="B18" s="146" t="s">
        <v>73</v>
      </c>
      <c r="C18" s="147">
        <f t="shared" si="0"/>
        <v>2.0000000000000003E-6</v>
      </c>
      <c r="D18" s="148">
        <f>C18*100/Rekapitulace!C18</f>
        <v>20.000000000000004</v>
      </c>
      <c r="E18" s="35">
        <f t="shared" si="1"/>
        <v>0</v>
      </c>
      <c r="F18" s="148">
        <f>E18*100/Rekapitulace!C18</f>
        <v>0</v>
      </c>
      <c r="G18" s="35">
        <f t="shared" si="2"/>
        <v>2.0000000000000003E-6</v>
      </c>
      <c r="H18" s="148">
        <f>G18*100/Rekapitulace!D18</f>
        <v>20.000000000000004</v>
      </c>
      <c r="I18" s="35">
        <f t="shared" si="3"/>
        <v>0</v>
      </c>
      <c r="J18" s="148">
        <f>I18*100/Rekapitulace!D18</f>
        <v>0</v>
      </c>
      <c r="K18" s="35">
        <f t="shared" si="4"/>
        <v>2.0000000000000003E-6</v>
      </c>
      <c r="L18" s="148">
        <f>K18*100/Rekapitulace!E18</f>
        <v>20.000000000000004</v>
      </c>
      <c r="M18" s="35">
        <f t="shared" si="5"/>
        <v>0</v>
      </c>
      <c r="N18" s="149">
        <f>M18*100/Rekapitulace!E18</f>
        <v>0</v>
      </c>
      <c r="O18" s="29">
        <f>Rekapitulace!C18/20</f>
        <v>5.0000000000000008E-7</v>
      </c>
      <c r="P18" s="150"/>
      <c r="Q18" s="31">
        <f>Rekapitulace!D18/20</f>
        <v>5.0000000000000008E-7</v>
      </c>
      <c r="R18" s="150"/>
      <c r="S18" s="33">
        <f>Rekapitulace!E18/20</f>
        <v>5.0000000000000008E-7</v>
      </c>
      <c r="T18" s="151"/>
      <c r="U18" s="29">
        <f>Rekapitulace!C18/20</f>
        <v>5.0000000000000008E-7</v>
      </c>
      <c r="V18" s="150"/>
      <c r="W18" s="35">
        <f>Rekapitulace!D18/20</f>
        <v>5.0000000000000008E-7</v>
      </c>
      <c r="X18" s="150"/>
      <c r="Y18" s="35">
        <f>Rekapitulace!E18/20</f>
        <v>5.0000000000000008E-7</v>
      </c>
      <c r="Z18" s="151"/>
      <c r="AA18" s="29">
        <f>Rekapitulace!C18/20</f>
        <v>5.0000000000000008E-7</v>
      </c>
      <c r="AB18" s="150"/>
      <c r="AC18" s="35">
        <f>Rekapitulace!D18/20</f>
        <v>5.0000000000000008E-7</v>
      </c>
      <c r="AD18" s="150"/>
      <c r="AE18" s="35">
        <f>Rekapitulace!E18/20</f>
        <v>5.0000000000000008E-7</v>
      </c>
      <c r="AF18" s="151"/>
      <c r="AG18" s="29">
        <f>Rekapitulace!C18/20</f>
        <v>5.0000000000000008E-7</v>
      </c>
      <c r="AH18" s="150"/>
      <c r="AI18" s="35">
        <f>Rekapitulace!D18/20</f>
        <v>5.0000000000000008E-7</v>
      </c>
      <c r="AJ18" s="150"/>
      <c r="AK18" s="35">
        <f>Rekapitulace!E18/20</f>
        <v>5.0000000000000008E-7</v>
      </c>
      <c r="AL18" s="152"/>
      <c r="AM18" s="45"/>
    </row>
    <row r="19" spans="1:39" x14ac:dyDescent="0.25">
      <c r="A19" s="153" t="s">
        <v>83</v>
      </c>
      <c r="B19" s="146" t="s">
        <v>74</v>
      </c>
      <c r="C19" s="147">
        <f t="shared" si="0"/>
        <v>2.0000000000000003E-6</v>
      </c>
      <c r="D19" s="148">
        <f>C19*100/Rekapitulace!C19</f>
        <v>20.000000000000004</v>
      </c>
      <c r="E19" s="35">
        <f t="shared" si="1"/>
        <v>0</v>
      </c>
      <c r="F19" s="148">
        <f>E19*100/Rekapitulace!C19</f>
        <v>0</v>
      </c>
      <c r="G19" s="35">
        <f t="shared" si="2"/>
        <v>2.0000000000000003E-6</v>
      </c>
      <c r="H19" s="148">
        <f>G19*100/Rekapitulace!D19</f>
        <v>20.000000000000004</v>
      </c>
      <c r="I19" s="35">
        <f t="shared" si="3"/>
        <v>0</v>
      </c>
      <c r="J19" s="148">
        <f>I19*100/Rekapitulace!D19</f>
        <v>0</v>
      </c>
      <c r="K19" s="35">
        <f t="shared" si="4"/>
        <v>2.0000000000000003E-6</v>
      </c>
      <c r="L19" s="148">
        <f>K19*100/Rekapitulace!E19</f>
        <v>20.000000000000004</v>
      </c>
      <c r="M19" s="35">
        <f t="shared" si="5"/>
        <v>0</v>
      </c>
      <c r="N19" s="149">
        <f>M19*100/Rekapitulace!E19</f>
        <v>0</v>
      </c>
      <c r="O19" s="29">
        <f>Rekapitulace!C19/20</f>
        <v>5.0000000000000008E-7</v>
      </c>
      <c r="P19" s="150"/>
      <c r="Q19" s="31">
        <f>Rekapitulace!D19/20</f>
        <v>5.0000000000000008E-7</v>
      </c>
      <c r="R19" s="150"/>
      <c r="S19" s="33">
        <f>Rekapitulace!E19/20</f>
        <v>5.0000000000000008E-7</v>
      </c>
      <c r="T19" s="151"/>
      <c r="U19" s="29">
        <f>Rekapitulace!C19/20</f>
        <v>5.0000000000000008E-7</v>
      </c>
      <c r="V19" s="150"/>
      <c r="W19" s="35">
        <f>Rekapitulace!D19/20</f>
        <v>5.0000000000000008E-7</v>
      </c>
      <c r="X19" s="150"/>
      <c r="Y19" s="35">
        <f>Rekapitulace!E19/20</f>
        <v>5.0000000000000008E-7</v>
      </c>
      <c r="Z19" s="151"/>
      <c r="AA19" s="29">
        <f>Rekapitulace!C19/20</f>
        <v>5.0000000000000008E-7</v>
      </c>
      <c r="AB19" s="150"/>
      <c r="AC19" s="35">
        <f>Rekapitulace!D19/20</f>
        <v>5.0000000000000008E-7</v>
      </c>
      <c r="AD19" s="150"/>
      <c r="AE19" s="35">
        <f>Rekapitulace!E19/20</f>
        <v>5.0000000000000008E-7</v>
      </c>
      <c r="AF19" s="151"/>
      <c r="AG19" s="29">
        <f>Rekapitulace!C19/20</f>
        <v>5.0000000000000008E-7</v>
      </c>
      <c r="AH19" s="150"/>
      <c r="AI19" s="35">
        <f>Rekapitulace!D19/20</f>
        <v>5.0000000000000008E-7</v>
      </c>
      <c r="AJ19" s="150"/>
      <c r="AK19" s="35">
        <f>Rekapitulace!E19/20</f>
        <v>5.0000000000000008E-7</v>
      </c>
      <c r="AL19" s="152"/>
      <c r="AM19" s="45"/>
    </row>
    <row r="20" spans="1:39" x14ac:dyDescent="0.25">
      <c r="A20" s="153" t="s">
        <v>84</v>
      </c>
      <c r="B20" s="146" t="s">
        <v>75</v>
      </c>
      <c r="C20" s="147">
        <f t="shared" si="0"/>
        <v>2.0000000000000003E-6</v>
      </c>
      <c r="D20" s="148">
        <f>C20*100/Rekapitulace!C20</f>
        <v>20.000000000000004</v>
      </c>
      <c r="E20" s="35">
        <f t="shared" si="1"/>
        <v>0</v>
      </c>
      <c r="F20" s="148">
        <f>E20*100/Rekapitulace!C20</f>
        <v>0</v>
      </c>
      <c r="G20" s="35">
        <f t="shared" si="2"/>
        <v>2.0000000000000003E-6</v>
      </c>
      <c r="H20" s="148">
        <f>G20*100/Rekapitulace!D20</f>
        <v>20.000000000000004</v>
      </c>
      <c r="I20" s="35">
        <f t="shared" si="3"/>
        <v>0</v>
      </c>
      <c r="J20" s="148">
        <f>I20*100/Rekapitulace!D20</f>
        <v>0</v>
      </c>
      <c r="K20" s="35">
        <f t="shared" si="4"/>
        <v>2.0000000000000003E-6</v>
      </c>
      <c r="L20" s="148">
        <f>K20*100/Rekapitulace!E20</f>
        <v>20.000000000000004</v>
      </c>
      <c r="M20" s="35">
        <f t="shared" si="5"/>
        <v>0</v>
      </c>
      <c r="N20" s="149">
        <f>M20*100/Rekapitulace!E20</f>
        <v>0</v>
      </c>
      <c r="O20" s="29">
        <f>Rekapitulace!C20/20</f>
        <v>5.0000000000000008E-7</v>
      </c>
      <c r="P20" s="150"/>
      <c r="Q20" s="31">
        <f>Rekapitulace!D20/20</f>
        <v>5.0000000000000008E-7</v>
      </c>
      <c r="R20" s="150"/>
      <c r="S20" s="33">
        <f>Rekapitulace!E20/20</f>
        <v>5.0000000000000008E-7</v>
      </c>
      <c r="T20" s="151"/>
      <c r="U20" s="29">
        <f>Rekapitulace!C20/20</f>
        <v>5.0000000000000008E-7</v>
      </c>
      <c r="V20" s="150"/>
      <c r="W20" s="35">
        <f>Rekapitulace!D20/20</f>
        <v>5.0000000000000008E-7</v>
      </c>
      <c r="X20" s="150"/>
      <c r="Y20" s="35">
        <f>Rekapitulace!E20/20</f>
        <v>5.0000000000000008E-7</v>
      </c>
      <c r="Z20" s="151"/>
      <c r="AA20" s="29">
        <f>Rekapitulace!C20/20</f>
        <v>5.0000000000000008E-7</v>
      </c>
      <c r="AB20" s="150"/>
      <c r="AC20" s="35">
        <f>Rekapitulace!D20/20</f>
        <v>5.0000000000000008E-7</v>
      </c>
      <c r="AD20" s="150"/>
      <c r="AE20" s="35">
        <f>Rekapitulace!E20/20</f>
        <v>5.0000000000000008E-7</v>
      </c>
      <c r="AF20" s="151"/>
      <c r="AG20" s="29">
        <f>Rekapitulace!C20/20</f>
        <v>5.0000000000000008E-7</v>
      </c>
      <c r="AH20" s="150"/>
      <c r="AI20" s="35">
        <f>Rekapitulace!D20/20</f>
        <v>5.0000000000000008E-7</v>
      </c>
      <c r="AJ20" s="150"/>
      <c r="AK20" s="35">
        <f>Rekapitulace!E20/20</f>
        <v>5.0000000000000008E-7</v>
      </c>
      <c r="AL20" s="152"/>
      <c r="AM20" s="45"/>
    </row>
    <row r="21" spans="1:39" x14ac:dyDescent="0.25">
      <c r="A21" s="153" t="s">
        <v>85</v>
      </c>
      <c r="B21" s="146" t="s">
        <v>76</v>
      </c>
      <c r="C21" s="147">
        <f t="shared" si="0"/>
        <v>2.0000000000000003E-6</v>
      </c>
      <c r="D21" s="148">
        <f>C21*100/Rekapitulace!C21</f>
        <v>20.000000000000004</v>
      </c>
      <c r="E21" s="35">
        <f t="shared" si="1"/>
        <v>0</v>
      </c>
      <c r="F21" s="148">
        <f>E21*100/Rekapitulace!C21</f>
        <v>0</v>
      </c>
      <c r="G21" s="35">
        <f t="shared" si="2"/>
        <v>2.0000000000000003E-6</v>
      </c>
      <c r="H21" s="148">
        <f>G21*100/Rekapitulace!D21</f>
        <v>20.000000000000004</v>
      </c>
      <c r="I21" s="35">
        <f t="shared" si="3"/>
        <v>0</v>
      </c>
      <c r="J21" s="148">
        <f>I21*100/Rekapitulace!D21</f>
        <v>0</v>
      </c>
      <c r="K21" s="35">
        <f t="shared" si="4"/>
        <v>2.0000000000000003E-6</v>
      </c>
      <c r="L21" s="148">
        <f>K21*100/Rekapitulace!E21</f>
        <v>20.000000000000004</v>
      </c>
      <c r="M21" s="35">
        <f t="shared" si="5"/>
        <v>0</v>
      </c>
      <c r="N21" s="149">
        <f>M21*100/Rekapitulace!E21</f>
        <v>0</v>
      </c>
      <c r="O21" s="29">
        <f>Rekapitulace!C21/20</f>
        <v>5.0000000000000008E-7</v>
      </c>
      <c r="P21" s="150"/>
      <c r="Q21" s="31">
        <f>Rekapitulace!D21/20</f>
        <v>5.0000000000000008E-7</v>
      </c>
      <c r="R21" s="150"/>
      <c r="S21" s="33">
        <f>Rekapitulace!E21/20</f>
        <v>5.0000000000000008E-7</v>
      </c>
      <c r="T21" s="151"/>
      <c r="U21" s="29">
        <f>Rekapitulace!C21/20</f>
        <v>5.0000000000000008E-7</v>
      </c>
      <c r="V21" s="150"/>
      <c r="W21" s="35">
        <f>Rekapitulace!D21/20</f>
        <v>5.0000000000000008E-7</v>
      </c>
      <c r="X21" s="150"/>
      <c r="Y21" s="35">
        <f>Rekapitulace!E21/20</f>
        <v>5.0000000000000008E-7</v>
      </c>
      <c r="Z21" s="151"/>
      <c r="AA21" s="29">
        <f>Rekapitulace!C21/20</f>
        <v>5.0000000000000008E-7</v>
      </c>
      <c r="AB21" s="150"/>
      <c r="AC21" s="35">
        <f>Rekapitulace!D21/20</f>
        <v>5.0000000000000008E-7</v>
      </c>
      <c r="AD21" s="150"/>
      <c r="AE21" s="35">
        <f>Rekapitulace!E21/20</f>
        <v>5.0000000000000008E-7</v>
      </c>
      <c r="AF21" s="151"/>
      <c r="AG21" s="29">
        <f>Rekapitulace!C21/20</f>
        <v>5.0000000000000008E-7</v>
      </c>
      <c r="AH21" s="150"/>
      <c r="AI21" s="35">
        <f>Rekapitulace!D21/20</f>
        <v>5.0000000000000008E-7</v>
      </c>
      <c r="AJ21" s="150"/>
      <c r="AK21" s="35">
        <f>Rekapitulace!E21/20</f>
        <v>5.0000000000000008E-7</v>
      </c>
      <c r="AL21" s="152"/>
      <c r="AM21" s="45"/>
    </row>
    <row r="22" spans="1:39" ht="15.75" thickBot="1" x14ac:dyDescent="0.3">
      <c r="A22" s="153" t="s">
        <v>86</v>
      </c>
      <c r="B22" s="146" t="s">
        <v>77</v>
      </c>
      <c r="C22" s="147">
        <f>O22+U22+AA22+AG22</f>
        <v>2.0000000000000003E-6</v>
      </c>
      <c r="D22" s="148">
        <f>C22*100/Rekapitulace!C22</f>
        <v>20.000000000000004</v>
      </c>
      <c r="E22" s="35">
        <f>P22+V22+AB22+AH22</f>
        <v>0</v>
      </c>
      <c r="F22" s="148">
        <f>E22*100/Rekapitulace!C22</f>
        <v>0</v>
      </c>
      <c r="G22" s="35">
        <f>Q22+W22+AC22+AI22</f>
        <v>2.0000000000000003E-6</v>
      </c>
      <c r="H22" s="148">
        <f>G22*100/Rekapitulace!D22</f>
        <v>20.000000000000004</v>
      </c>
      <c r="I22" s="35">
        <f>R22+X22+AD22+AJ22</f>
        <v>0</v>
      </c>
      <c r="J22" s="148">
        <f>I22*100/Rekapitulace!D22</f>
        <v>0</v>
      </c>
      <c r="K22" s="35">
        <f>S22+Y22+AE22+AK22</f>
        <v>2.0000000000000003E-6</v>
      </c>
      <c r="L22" s="148">
        <f>K22*100/Rekapitulace!E22</f>
        <v>20.000000000000004</v>
      </c>
      <c r="M22" s="35">
        <f t="shared" si="5"/>
        <v>0</v>
      </c>
      <c r="N22" s="149">
        <f>M22*100/Rekapitulace!E22</f>
        <v>0</v>
      </c>
      <c r="O22" s="29">
        <f>Rekapitulace!C22/20</f>
        <v>5.0000000000000008E-7</v>
      </c>
      <c r="P22" s="150"/>
      <c r="Q22" s="31">
        <f>Rekapitulace!D22/20</f>
        <v>5.0000000000000008E-7</v>
      </c>
      <c r="R22" s="150"/>
      <c r="S22" s="33">
        <f>Rekapitulace!E22/20</f>
        <v>5.0000000000000008E-7</v>
      </c>
      <c r="T22" s="151"/>
      <c r="U22" s="29">
        <f>Rekapitulace!C22/20</f>
        <v>5.0000000000000008E-7</v>
      </c>
      <c r="V22" s="150"/>
      <c r="W22" s="35">
        <f>Rekapitulace!D22/20</f>
        <v>5.0000000000000008E-7</v>
      </c>
      <c r="X22" s="150"/>
      <c r="Y22" s="35">
        <f>Rekapitulace!E22/20</f>
        <v>5.0000000000000008E-7</v>
      </c>
      <c r="Z22" s="151"/>
      <c r="AA22" s="29">
        <f>Rekapitulace!C22/20</f>
        <v>5.0000000000000008E-7</v>
      </c>
      <c r="AB22" s="150"/>
      <c r="AC22" s="35">
        <f>Rekapitulace!D22/20</f>
        <v>5.0000000000000008E-7</v>
      </c>
      <c r="AD22" s="150"/>
      <c r="AE22" s="35">
        <f>Rekapitulace!E22/20</f>
        <v>5.0000000000000008E-7</v>
      </c>
      <c r="AF22" s="151"/>
      <c r="AG22" s="29">
        <f>Rekapitulace!C22/20</f>
        <v>5.0000000000000008E-7</v>
      </c>
      <c r="AH22" s="150"/>
      <c r="AI22" s="35">
        <f>Rekapitulace!D22/20</f>
        <v>5.0000000000000008E-7</v>
      </c>
      <c r="AJ22" s="150"/>
      <c r="AK22" s="35">
        <f>Rekapitulace!E22/20</f>
        <v>5.0000000000000008E-7</v>
      </c>
      <c r="AL22" s="152"/>
      <c r="AM22" s="45"/>
    </row>
    <row r="23" spans="1:39" ht="16.5" thickTop="1" thickBot="1" x14ac:dyDescent="0.3">
      <c r="A23" s="155" t="s">
        <v>1</v>
      </c>
      <c r="B23" s="156"/>
      <c r="C23" s="157">
        <f>SUM(C6:C22)</f>
        <v>3.4000000000000013E-5</v>
      </c>
      <c r="D23" s="158">
        <f>C23*100/Rekapitulace!C23</f>
        <v>20.000000000000004</v>
      </c>
      <c r="E23" s="159">
        <f>SUM(E6:E22)</f>
        <v>0</v>
      </c>
      <c r="F23" s="158">
        <f>E23*100/Rekapitulace!C23</f>
        <v>0</v>
      </c>
      <c r="G23" s="159">
        <f>SUM(G6:G22)</f>
        <v>3.4000000000000013E-5</v>
      </c>
      <c r="H23" s="158">
        <f>G23*100/Rekapitulace!D23</f>
        <v>20.000000000000004</v>
      </c>
      <c r="I23" s="159">
        <f>SUM(I6:I22)</f>
        <v>0</v>
      </c>
      <c r="J23" s="158">
        <f>I23*100/Rekapitulace!D23</f>
        <v>0</v>
      </c>
      <c r="K23" s="159">
        <f>SUM(K6:K22)</f>
        <v>3.4000000000000013E-5</v>
      </c>
      <c r="L23" s="158">
        <f>K23*100/Rekapitulace!E23</f>
        <v>20.000000000000004</v>
      </c>
      <c r="M23" s="159">
        <f>SUM(M6:M22)</f>
        <v>0</v>
      </c>
      <c r="N23" s="160">
        <f>M23*100/Rekapitulace!E23</f>
        <v>0</v>
      </c>
      <c r="O23" s="157">
        <f t="shared" ref="O23:AL23" si="6">SUM(O6:O22)</f>
        <v>8.5000000000000033E-6</v>
      </c>
      <c r="P23" s="161">
        <f t="shared" si="6"/>
        <v>0</v>
      </c>
      <c r="Q23" s="162">
        <f t="shared" si="6"/>
        <v>8.5000000000000033E-6</v>
      </c>
      <c r="R23" s="161">
        <f t="shared" si="6"/>
        <v>0</v>
      </c>
      <c r="S23" s="163">
        <f t="shared" si="6"/>
        <v>8.5000000000000033E-6</v>
      </c>
      <c r="T23" s="164">
        <f t="shared" si="6"/>
        <v>0</v>
      </c>
      <c r="U23" s="157">
        <f t="shared" si="6"/>
        <v>8.5000000000000033E-6</v>
      </c>
      <c r="V23" s="161">
        <f t="shared" si="6"/>
        <v>0</v>
      </c>
      <c r="W23" s="159">
        <f t="shared" si="6"/>
        <v>8.5000000000000033E-6</v>
      </c>
      <c r="X23" s="161">
        <f t="shared" si="6"/>
        <v>0</v>
      </c>
      <c r="Y23" s="159">
        <f t="shared" si="6"/>
        <v>8.5000000000000033E-6</v>
      </c>
      <c r="Z23" s="164">
        <f t="shared" si="6"/>
        <v>0</v>
      </c>
      <c r="AA23" s="157">
        <f t="shared" si="6"/>
        <v>8.5000000000000033E-6</v>
      </c>
      <c r="AB23" s="161">
        <f t="shared" si="6"/>
        <v>0</v>
      </c>
      <c r="AC23" s="159">
        <f t="shared" si="6"/>
        <v>8.5000000000000033E-6</v>
      </c>
      <c r="AD23" s="161">
        <f t="shared" si="6"/>
        <v>0</v>
      </c>
      <c r="AE23" s="159">
        <f t="shared" si="6"/>
        <v>8.5000000000000033E-6</v>
      </c>
      <c r="AF23" s="164">
        <f t="shared" si="6"/>
        <v>0</v>
      </c>
      <c r="AG23" s="157">
        <f t="shared" si="6"/>
        <v>8.5000000000000033E-6</v>
      </c>
      <c r="AH23" s="161">
        <f t="shared" si="6"/>
        <v>0</v>
      </c>
      <c r="AI23" s="159">
        <f t="shared" si="6"/>
        <v>8.5000000000000033E-6</v>
      </c>
      <c r="AJ23" s="161">
        <f t="shared" si="6"/>
        <v>0</v>
      </c>
      <c r="AK23" s="159">
        <f t="shared" si="6"/>
        <v>8.5000000000000033E-6</v>
      </c>
      <c r="AL23" s="165">
        <f t="shared" si="6"/>
        <v>0</v>
      </c>
      <c r="AM23" s="45"/>
    </row>
    <row r="24" spans="1:39" ht="15.75" thickTop="1" x14ac:dyDescent="0.25"/>
    <row r="27" spans="1:39" x14ac:dyDescent="0.25">
      <c r="A27" s="59"/>
    </row>
  </sheetData>
  <mergeCells count="25">
    <mergeCell ref="A6:A7"/>
    <mergeCell ref="AA4:AB4"/>
    <mergeCell ref="AC4:AD4"/>
    <mergeCell ref="AE4:AF4"/>
    <mergeCell ref="Q4:R4"/>
    <mergeCell ref="S4:T4"/>
    <mergeCell ref="U4:V4"/>
    <mergeCell ref="W4:X4"/>
    <mergeCell ref="Y4:Z4"/>
    <mergeCell ref="O2:AL2"/>
    <mergeCell ref="A1:AL1"/>
    <mergeCell ref="AG3:AL3"/>
    <mergeCell ref="AG4:AH4"/>
    <mergeCell ref="AI4:AJ4"/>
    <mergeCell ref="AK4:AL4"/>
    <mergeCell ref="A2:A5"/>
    <mergeCell ref="B2:B5"/>
    <mergeCell ref="C2:N2"/>
    <mergeCell ref="C3:F4"/>
    <mergeCell ref="G3:J4"/>
    <mergeCell ref="K3:N4"/>
    <mergeCell ref="O3:T3"/>
    <mergeCell ref="U3:Z3"/>
    <mergeCell ref="AA3:AF3"/>
    <mergeCell ref="O4:P4"/>
  </mergeCells>
  <pageMargins left="0.70866141732283472" right="0.70866141732283472" top="0.78740157480314965" bottom="0.78740157480314965" header="0.31496062992125984" footer="0.31496062992125984"/>
  <pageSetup paperSize="8" scale="83" orientation="landscape" r:id="rId1"/>
  <headerFooter>
    <oddHeader>&amp;LPříloha č. 2 k PGŘ č. 12_2015 verze 2.0 - VZOR Tabulka aktuální evidence stavu a průběhu dodatečného majetkoprávního vypořádání (2016)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zoomScaleNormal="100" workbookViewId="0">
      <selection activeCell="I31" sqref="I31"/>
    </sheetView>
  </sheetViews>
  <sheetFormatPr defaultRowHeight="15" x14ac:dyDescent="0.25"/>
  <cols>
    <col min="1" max="1" width="15.42578125" style="36" customWidth="1"/>
    <col min="2" max="2" width="14.5703125" style="36" customWidth="1"/>
    <col min="3" max="4" width="7.140625" style="36" customWidth="1"/>
    <col min="5" max="5" width="10.5703125" style="36" customWidth="1"/>
    <col min="6" max="8" width="7.140625" style="36" customWidth="1"/>
    <col min="9" max="9" width="10.5703125" style="36" customWidth="1"/>
    <col min="10" max="12" width="7.140625" style="36" customWidth="1"/>
    <col min="13" max="13" width="10.5703125" style="36" customWidth="1"/>
    <col min="14" max="14" width="7.140625" style="36" customWidth="1"/>
    <col min="15" max="15" width="7.28515625" style="36" customWidth="1"/>
    <col min="16" max="16" width="10.5703125" style="36" customWidth="1"/>
    <col min="17" max="17" width="7.140625" style="36" customWidth="1"/>
    <col min="18" max="18" width="10.5703125" style="36" customWidth="1"/>
    <col min="19" max="19" width="7.140625" style="36" customWidth="1"/>
    <col min="20" max="20" width="10.5703125" style="36" customWidth="1"/>
    <col min="21" max="21" width="7.140625" style="36" customWidth="1"/>
    <col min="22" max="22" width="10.5703125" style="36" customWidth="1"/>
    <col min="23" max="23" width="7.140625" style="36" customWidth="1"/>
    <col min="24" max="24" width="10.5703125" style="36" customWidth="1"/>
    <col min="25" max="25" width="7.140625" style="36" customWidth="1"/>
    <col min="26" max="26" width="10.5703125" style="36" customWidth="1"/>
    <col min="27" max="27" width="7.140625" style="36" customWidth="1"/>
    <col min="28" max="28" width="10.5703125" style="36" customWidth="1"/>
    <col min="29" max="29" width="7.140625" style="36" customWidth="1"/>
    <col min="30" max="30" width="10.5703125" style="36" customWidth="1"/>
    <col min="31" max="31" width="7.140625" style="36" customWidth="1"/>
    <col min="32" max="32" width="10.5703125" style="36" customWidth="1"/>
    <col min="33" max="33" width="7.140625" style="36" customWidth="1"/>
    <col min="34" max="34" width="10.5703125" style="36" customWidth="1"/>
    <col min="35" max="35" width="7.140625" style="36" customWidth="1"/>
    <col min="36" max="36" width="10.5703125" style="36" customWidth="1"/>
    <col min="37" max="37" width="7.140625" style="36" customWidth="1"/>
    <col min="38" max="38" width="10.5703125" style="36" customWidth="1"/>
    <col min="39" max="16384" width="9.140625" style="36"/>
  </cols>
  <sheetData>
    <row r="1" spans="1:39" ht="16.5" thickTop="1" thickBot="1" x14ac:dyDescent="0.3">
      <c r="A1" s="99" t="s">
        <v>21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45"/>
    </row>
    <row r="2" spans="1:39" ht="16.5" thickTop="1" thickBot="1" x14ac:dyDescent="0.3">
      <c r="A2" s="101" t="s">
        <v>88</v>
      </c>
      <c r="B2" s="102" t="s">
        <v>87</v>
      </c>
      <c r="C2" s="103" t="s">
        <v>16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  <c r="O2" s="106" t="s">
        <v>34</v>
      </c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45"/>
    </row>
    <row r="3" spans="1:39" ht="15.75" thickBot="1" x14ac:dyDescent="0.3">
      <c r="A3" s="101"/>
      <c r="B3" s="108"/>
      <c r="C3" s="109" t="s">
        <v>6</v>
      </c>
      <c r="D3" s="110"/>
      <c r="E3" s="110"/>
      <c r="F3" s="111"/>
      <c r="G3" s="112" t="s">
        <v>54</v>
      </c>
      <c r="H3" s="110"/>
      <c r="I3" s="110"/>
      <c r="J3" s="111"/>
      <c r="K3" s="112" t="s">
        <v>8</v>
      </c>
      <c r="L3" s="113"/>
      <c r="M3" s="113"/>
      <c r="N3" s="114"/>
      <c r="O3" s="115" t="s">
        <v>26</v>
      </c>
      <c r="P3" s="116"/>
      <c r="Q3" s="116"/>
      <c r="R3" s="116"/>
      <c r="S3" s="116"/>
      <c r="T3" s="117"/>
      <c r="U3" s="118" t="s">
        <v>31</v>
      </c>
      <c r="V3" s="118"/>
      <c r="W3" s="118"/>
      <c r="X3" s="118"/>
      <c r="Y3" s="118"/>
      <c r="Z3" s="118"/>
      <c r="AA3" s="118" t="s">
        <v>32</v>
      </c>
      <c r="AB3" s="118"/>
      <c r="AC3" s="118"/>
      <c r="AD3" s="118"/>
      <c r="AE3" s="118"/>
      <c r="AF3" s="118"/>
      <c r="AG3" s="118" t="s">
        <v>33</v>
      </c>
      <c r="AH3" s="118"/>
      <c r="AI3" s="118"/>
      <c r="AJ3" s="118"/>
      <c r="AK3" s="118"/>
      <c r="AL3" s="119"/>
      <c r="AM3" s="45"/>
    </row>
    <row r="4" spans="1:39" ht="45.75" customHeight="1" thickBot="1" x14ac:dyDescent="0.3">
      <c r="A4" s="101"/>
      <c r="B4" s="108"/>
      <c r="C4" s="120"/>
      <c r="D4" s="121"/>
      <c r="E4" s="121"/>
      <c r="F4" s="122"/>
      <c r="G4" s="123"/>
      <c r="H4" s="121"/>
      <c r="I4" s="121"/>
      <c r="J4" s="122"/>
      <c r="K4" s="124"/>
      <c r="L4" s="125"/>
      <c r="M4" s="125"/>
      <c r="N4" s="126"/>
      <c r="O4" s="127" t="s">
        <v>55</v>
      </c>
      <c r="P4" s="128"/>
      <c r="Q4" s="129" t="s">
        <v>56</v>
      </c>
      <c r="R4" s="130"/>
      <c r="S4" s="128" t="s">
        <v>57</v>
      </c>
      <c r="T4" s="131"/>
      <c r="U4" s="127" t="s">
        <v>55</v>
      </c>
      <c r="V4" s="128"/>
      <c r="W4" s="129" t="s">
        <v>56</v>
      </c>
      <c r="X4" s="130"/>
      <c r="Y4" s="128" t="s">
        <v>57</v>
      </c>
      <c r="Z4" s="131"/>
      <c r="AA4" s="127" t="s">
        <v>55</v>
      </c>
      <c r="AB4" s="128"/>
      <c r="AC4" s="129" t="s">
        <v>56</v>
      </c>
      <c r="AD4" s="130"/>
      <c r="AE4" s="128" t="s">
        <v>57</v>
      </c>
      <c r="AF4" s="131"/>
      <c r="AG4" s="127" t="s">
        <v>55</v>
      </c>
      <c r="AH4" s="128"/>
      <c r="AI4" s="129" t="s">
        <v>56</v>
      </c>
      <c r="AJ4" s="130"/>
      <c r="AK4" s="129" t="s">
        <v>57</v>
      </c>
      <c r="AL4" s="132"/>
      <c r="AM4" s="133"/>
    </row>
    <row r="5" spans="1:39" ht="15.75" thickBot="1" x14ac:dyDescent="0.3">
      <c r="A5" s="134"/>
      <c r="B5" s="135"/>
      <c r="C5" s="37" t="s">
        <v>2</v>
      </c>
      <c r="D5" s="38" t="s">
        <v>4</v>
      </c>
      <c r="E5" s="39" t="s">
        <v>3</v>
      </c>
      <c r="F5" s="40" t="s">
        <v>4</v>
      </c>
      <c r="G5" s="49" t="s">
        <v>2</v>
      </c>
      <c r="H5" s="38" t="s">
        <v>4</v>
      </c>
      <c r="I5" s="39" t="s">
        <v>3</v>
      </c>
      <c r="J5" s="38" t="s">
        <v>4</v>
      </c>
      <c r="K5" s="49" t="s">
        <v>2</v>
      </c>
      <c r="L5" s="38" t="s">
        <v>4</v>
      </c>
      <c r="M5" s="39" t="s">
        <v>3</v>
      </c>
      <c r="N5" s="41" t="s">
        <v>4</v>
      </c>
      <c r="O5" s="50" t="s">
        <v>2</v>
      </c>
      <c r="P5" s="51" t="s">
        <v>3</v>
      </c>
      <c r="Q5" s="52" t="s">
        <v>2</v>
      </c>
      <c r="R5" s="51" t="s">
        <v>3</v>
      </c>
      <c r="S5" s="53" t="s">
        <v>2</v>
      </c>
      <c r="T5" s="54" t="s">
        <v>3</v>
      </c>
      <c r="U5" s="55" t="s">
        <v>2</v>
      </c>
      <c r="V5" s="56" t="s">
        <v>3</v>
      </c>
      <c r="W5" s="57" t="s">
        <v>2</v>
      </c>
      <c r="X5" s="56" t="s">
        <v>3</v>
      </c>
      <c r="Y5" s="57" t="s">
        <v>2</v>
      </c>
      <c r="Z5" s="54" t="s">
        <v>3</v>
      </c>
      <c r="AA5" s="50" t="s">
        <v>2</v>
      </c>
      <c r="AB5" s="56" t="s">
        <v>3</v>
      </c>
      <c r="AC5" s="57" t="s">
        <v>2</v>
      </c>
      <c r="AD5" s="56" t="s">
        <v>3</v>
      </c>
      <c r="AE5" s="57" t="s">
        <v>2</v>
      </c>
      <c r="AF5" s="54" t="s">
        <v>3</v>
      </c>
      <c r="AG5" s="50" t="s">
        <v>2</v>
      </c>
      <c r="AH5" s="56" t="s">
        <v>3</v>
      </c>
      <c r="AI5" s="57" t="s">
        <v>2</v>
      </c>
      <c r="AJ5" s="56" t="s">
        <v>3</v>
      </c>
      <c r="AK5" s="57" t="s">
        <v>2</v>
      </c>
      <c r="AL5" s="58" t="s">
        <v>3</v>
      </c>
      <c r="AM5" s="45"/>
    </row>
    <row r="6" spans="1:39" ht="15.75" thickTop="1" x14ac:dyDescent="0.25">
      <c r="A6" s="136" t="s">
        <v>63</v>
      </c>
      <c r="B6" s="137" t="s">
        <v>58</v>
      </c>
      <c r="C6" s="138">
        <f>O6+U6+AA6+AG6</f>
        <v>2.0000000000000003E-6</v>
      </c>
      <c r="D6" s="139">
        <f>C6*100/Rekapitulace!C6</f>
        <v>20.000000000000004</v>
      </c>
      <c r="E6" s="34">
        <f>P6+V6+AB6+AH6</f>
        <v>0</v>
      </c>
      <c r="F6" s="140">
        <f>E6*100/Rekapitulace!C6</f>
        <v>0</v>
      </c>
      <c r="G6" s="34">
        <f>Q6+W6+AC6+AI6</f>
        <v>2.0000000000000003E-6</v>
      </c>
      <c r="H6" s="139">
        <f>G6*100/Rekapitulace!D6</f>
        <v>20.000000000000004</v>
      </c>
      <c r="I6" s="34">
        <f>R6+X6+AD6+AJ6</f>
        <v>0</v>
      </c>
      <c r="J6" s="139">
        <f>I6*100/Rekapitulace!D6</f>
        <v>0</v>
      </c>
      <c r="K6" s="34">
        <f>S6+Y6+AE6+AK6</f>
        <v>2.0000000000000003E-6</v>
      </c>
      <c r="L6" s="139">
        <f>K6*100/Rekapitulace!E6</f>
        <v>20.000000000000004</v>
      </c>
      <c r="M6" s="34">
        <f>T6+Z6+AF6+AL6</f>
        <v>0</v>
      </c>
      <c r="N6" s="141">
        <f>M6*100/Rekapitulace!E6</f>
        <v>0</v>
      </c>
      <c r="O6" s="28">
        <f>Rekapitulace!C6/20</f>
        <v>5.0000000000000008E-7</v>
      </c>
      <c r="P6" s="142"/>
      <c r="Q6" s="30">
        <f>Rekapitulace!D6/20</f>
        <v>5.0000000000000008E-7</v>
      </c>
      <c r="R6" s="142"/>
      <c r="S6" s="32">
        <f>Rekapitulace!E6/20</f>
        <v>5.0000000000000008E-7</v>
      </c>
      <c r="T6" s="143"/>
      <c r="U6" s="28">
        <f>Rekapitulace!C6/20</f>
        <v>5.0000000000000008E-7</v>
      </c>
      <c r="V6" s="142"/>
      <c r="W6" s="34">
        <f>Rekapitulace!D6/20</f>
        <v>5.0000000000000008E-7</v>
      </c>
      <c r="X6" s="142"/>
      <c r="Y6" s="34">
        <f>Rekapitulace!E6/20</f>
        <v>5.0000000000000008E-7</v>
      </c>
      <c r="Z6" s="143"/>
      <c r="AA6" s="28">
        <f>Rekapitulace!C6/20</f>
        <v>5.0000000000000008E-7</v>
      </c>
      <c r="AB6" s="142"/>
      <c r="AC6" s="34">
        <f>Rekapitulace!D6/20</f>
        <v>5.0000000000000008E-7</v>
      </c>
      <c r="AD6" s="142"/>
      <c r="AE6" s="34">
        <f>Rekapitulace!E6/20</f>
        <v>5.0000000000000008E-7</v>
      </c>
      <c r="AF6" s="143"/>
      <c r="AG6" s="28">
        <f>Rekapitulace!C6/20</f>
        <v>5.0000000000000008E-7</v>
      </c>
      <c r="AH6" s="142"/>
      <c r="AI6" s="34">
        <f>Rekapitulace!D6/20</f>
        <v>5.0000000000000008E-7</v>
      </c>
      <c r="AJ6" s="142"/>
      <c r="AK6" s="34">
        <f>Rekapitulace!E6/20</f>
        <v>5.0000000000000008E-7</v>
      </c>
      <c r="AL6" s="144"/>
      <c r="AM6" s="45"/>
    </row>
    <row r="7" spans="1:39" x14ac:dyDescent="0.25">
      <c r="A7" s="145"/>
      <c r="B7" s="146" t="s">
        <v>59</v>
      </c>
      <c r="C7" s="147">
        <f>O7+U7+AA7+AG7</f>
        <v>2.0000000000000003E-6</v>
      </c>
      <c r="D7" s="148">
        <f>C7*100/Rekapitulace!C7</f>
        <v>20.000000000000004</v>
      </c>
      <c r="E7" s="35">
        <f>P7+V7+AB7+AH7</f>
        <v>0</v>
      </c>
      <c r="F7" s="148">
        <f>E7*100/Rekapitulace!C7</f>
        <v>0</v>
      </c>
      <c r="G7" s="35">
        <f>Q7+W7+AC7+AI7</f>
        <v>2.0000000000000003E-6</v>
      </c>
      <c r="H7" s="148">
        <f>G7*100/Rekapitulace!D7</f>
        <v>20.000000000000004</v>
      </c>
      <c r="I7" s="35">
        <f>R7+X7+AD7+AJ7</f>
        <v>0</v>
      </c>
      <c r="J7" s="148">
        <f>I7*100/Rekapitulace!D7</f>
        <v>0</v>
      </c>
      <c r="K7" s="35">
        <f>S7+Y7+AE7+AK7</f>
        <v>2.0000000000000003E-6</v>
      </c>
      <c r="L7" s="148">
        <f>K7*100/Rekapitulace!E7</f>
        <v>20.000000000000004</v>
      </c>
      <c r="M7" s="35">
        <f>T7+Z7+AF7+AL7</f>
        <v>0</v>
      </c>
      <c r="N7" s="149">
        <f>M7*100/Rekapitulace!E7</f>
        <v>0</v>
      </c>
      <c r="O7" s="29">
        <f>Rekapitulace!C7/20</f>
        <v>5.0000000000000008E-7</v>
      </c>
      <c r="P7" s="150"/>
      <c r="Q7" s="31">
        <f>Rekapitulace!D7/20</f>
        <v>5.0000000000000008E-7</v>
      </c>
      <c r="R7" s="150"/>
      <c r="S7" s="33">
        <f>Rekapitulace!E7/20</f>
        <v>5.0000000000000008E-7</v>
      </c>
      <c r="T7" s="151"/>
      <c r="U7" s="29">
        <f>Rekapitulace!C7/20</f>
        <v>5.0000000000000008E-7</v>
      </c>
      <c r="V7" s="150"/>
      <c r="W7" s="35">
        <f>Rekapitulace!D7/20</f>
        <v>5.0000000000000008E-7</v>
      </c>
      <c r="X7" s="150"/>
      <c r="Y7" s="35">
        <f>Rekapitulace!E7/20</f>
        <v>5.0000000000000008E-7</v>
      </c>
      <c r="Z7" s="151"/>
      <c r="AA7" s="29">
        <f>Rekapitulace!C7/20</f>
        <v>5.0000000000000008E-7</v>
      </c>
      <c r="AB7" s="150"/>
      <c r="AC7" s="35">
        <f>Rekapitulace!D7/20</f>
        <v>5.0000000000000008E-7</v>
      </c>
      <c r="AD7" s="150"/>
      <c r="AE7" s="35">
        <f>Rekapitulace!E7/20</f>
        <v>5.0000000000000008E-7</v>
      </c>
      <c r="AF7" s="151"/>
      <c r="AG7" s="29">
        <f>Rekapitulace!C7/20</f>
        <v>5.0000000000000008E-7</v>
      </c>
      <c r="AH7" s="150"/>
      <c r="AI7" s="35">
        <f>Rekapitulace!D7/20</f>
        <v>5.0000000000000008E-7</v>
      </c>
      <c r="AJ7" s="150"/>
      <c r="AK7" s="35">
        <f>Rekapitulace!E7/20</f>
        <v>5.0000000000000008E-7</v>
      </c>
      <c r="AL7" s="152"/>
      <c r="AM7" s="45"/>
    </row>
    <row r="8" spans="1:39" x14ac:dyDescent="0.25">
      <c r="A8" s="153" t="s">
        <v>64</v>
      </c>
      <c r="B8" s="146" t="s">
        <v>58</v>
      </c>
      <c r="C8" s="147">
        <f>O8+U8+AA8+AG8</f>
        <v>2.0000000000000003E-6</v>
      </c>
      <c r="D8" s="148">
        <f>C8*100/Rekapitulace!C8</f>
        <v>20.000000000000004</v>
      </c>
      <c r="E8" s="35">
        <f>P8+V8+AB8+AH8</f>
        <v>0</v>
      </c>
      <c r="F8" s="148">
        <f>E8*100/Rekapitulace!C8</f>
        <v>0</v>
      </c>
      <c r="G8" s="35">
        <f>Q8+W8+AC8+AI8</f>
        <v>2.0000000000000003E-6</v>
      </c>
      <c r="H8" s="148">
        <f>G8*100/Rekapitulace!D8</f>
        <v>20.000000000000004</v>
      </c>
      <c r="I8" s="35">
        <f>R8+X8+AD8+AJ8</f>
        <v>0</v>
      </c>
      <c r="J8" s="148">
        <f>I8*100/Rekapitulace!D8</f>
        <v>0</v>
      </c>
      <c r="K8" s="35">
        <f>S8+Y8+AE8+AK8</f>
        <v>2.0000000000000003E-6</v>
      </c>
      <c r="L8" s="148">
        <f>K8*100/Rekapitulace!E8</f>
        <v>20.000000000000004</v>
      </c>
      <c r="M8" s="35">
        <f>T8+Z8+AF8+AL8</f>
        <v>0</v>
      </c>
      <c r="N8" s="149">
        <f>M8*100/Rekapitulace!E8</f>
        <v>0</v>
      </c>
      <c r="O8" s="29">
        <f>Rekapitulace!C8/20</f>
        <v>5.0000000000000008E-7</v>
      </c>
      <c r="P8" s="150"/>
      <c r="Q8" s="31">
        <f>Rekapitulace!D8/20</f>
        <v>5.0000000000000008E-7</v>
      </c>
      <c r="R8" s="150"/>
      <c r="S8" s="33">
        <f>Rekapitulace!E8/20</f>
        <v>5.0000000000000008E-7</v>
      </c>
      <c r="T8" s="151"/>
      <c r="U8" s="29">
        <f>Rekapitulace!C8/20</f>
        <v>5.0000000000000008E-7</v>
      </c>
      <c r="V8" s="150"/>
      <c r="W8" s="35">
        <f>Rekapitulace!D8/20</f>
        <v>5.0000000000000008E-7</v>
      </c>
      <c r="X8" s="150"/>
      <c r="Y8" s="35">
        <f>Rekapitulace!E8/20</f>
        <v>5.0000000000000008E-7</v>
      </c>
      <c r="Z8" s="151"/>
      <c r="AA8" s="29">
        <f>Rekapitulace!C8/20</f>
        <v>5.0000000000000008E-7</v>
      </c>
      <c r="AB8" s="150"/>
      <c r="AC8" s="35">
        <f>Rekapitulace!D8/20</f>
        <v>5.0000000000000008E-7</v>
      </c>
      <c r="AD8" s="150"/>
      <c r="AE8" s="35">
        <f>Rekapitulace!E8/20</f>
        <v>5.0000000000000008E-7</v>
      </c>
      <c r="AF8" s="151"/>
      <c r="AG8" s="29">
        <f>Rekapitulace!C8/20</f>
        <v>5.0000000000000008E-7</v>
      </c>
      <c r="AH8" s="150"/>
      <c r="AI8" s="35">
        <f>Rekapitulace!D8/20</f>
        <v>5.0000000000000008E-7</v>
      </c>
      <c r="AJ8" s="150"/>
      <c r="AK8" s="35">
        <f>Rekapitulace!E8/20</f>
        <v>5.0000000000000008E-7</v>
      </c>
      <c r="AL8" s="152"/>
      <c r="AM8" s="45"/>
    </row>
    <row r="9" spans="1:39" x14ac:dyDescent="0.25">
      <c r="A9" s="154"/>
      <c r="B9" s="146" t="s">
        <v>60</v>
      </c>
      <c r="C9" s="147">
        <f t="shared" ref="C9:C21" si="0">O9+U9+AA9+AG9</f>
        <v>2.0000000000000003E-6</v>
      </c>
      <c r="D9" s="148">
        <f>C9*100/Rekapitulace!C9</f>
        <v>20.000000000000004</v>
      </c>
      <c r="E9" s="35">
        <f t="shared" ref="E9:E21" si="1">P9+V9+AB9+AH9</f>
        <v>0</v>
      </c>
      <c r="F9" s="148">
        <f>E9*100/Rekapitulace!C9</f>
        <v>0</v>
      </c>
      <c r="G9" s="35">
        <f t="shared" ref="G9:G21" si="2">Q9+W9+AC9+AI9</f>
        <v>2.0000000000000003E-6</v>
      </c>
      <c r="H9" s="148">
        <f>G9*100/Rekapitulace!D8</f>
        <v>20.000000000000004</v>
      </c>
      <c r="I9" s="35">
        <f t="shared" ref="I9:I21" si="3">R9+X9+AD9+AJ9</f>
        <v>0</v>
      </c>
      <c r="J9" s="148">
        <f>I9*100/Rekapitulace!D9</f>
        <v>0</v>
      </c>
      <c r="K9" s="35">
        <f t="shared" ref="K9:K21" si="4">S9+Y9+AE9+AK9</f>
        <v>2.0000000000000003E-6</v>
      </c>
      <c r="L9" s="148">
        <f>K9*100/Rekapitulace!E9</f>
        <v>20.000000000000004</v>
      </c>
      <c r="M9" s="35">
        <f t="shared" ref="M9:M22" si="5">T9+Z9+AF9+AL9</f>
        <v>0</v>
      </c>
      <c r="N9" s="149">
        <f>M9*100/Rekapitulace!E9</f>
        <v>0</v>
      </c>
      <c r="O9" s="29">
        <f>Rekapitulace!C9/20</f>
        <v>5.0000000000000008E-7</v>
      </c>
      <c r="P9" s="150"/>
      <c r="Q9" s="31">
        <f>Rekapitulace!D9/20</f>
        <v>5.0000000000000008E-7</v>
      </c>
      <c r="R9" s="150"/>
      <c r="S9" s="33">
        <f>Rekapitulace!E9/20</f>
        <v>5.0000000000000008E-7</v>
      </c>
      <c r="T9" s="151"/>
      <c r="U9" s="29">
        <f>Rekapitulace!C9/20</f>
        <v>5.0000000000000008E-7</v>
      </c>
      <c r="V9" s="150"/>
      <c r="W9" s="35">
        <f>Rekapitulace!D9/20</f>
        <v>5.0000000000000008E-7</v>
      </c>
      <c r="X9" s="150"/>
      <c r="Y9" s="35">
        <f>Rekapitulace!E9/20</f>
        <v>5.0000000000000008E-7</v>
      </c>
      <c r="Z9" s="151"/>
      <c r="AA9" s="29">
        <f>Rekapitulace!C9/20</f>
        <v>5.0000000000000008E-7</v>
      </c>
      <c r="AB9" s="150"/>
      <c r="AC9" s="35">
        <f>Rekapitulace!D9/20</f>
        <v>5.0000000000000008E-7</v>
      </c>
      <c r="AD9" s="150"/>
      <c r="AE9" s="35">
        <f>Rekapitulace!E9/20</f>
        <v>5.0000000000000008E-7</v>
      </c>
      <c r="AF9" s="151"/>
      <c r="AG9" s="29">
        <f>Rekapitulace!C9/20</f>
        <v>5.0000000000000008E-7</v>
      </c>
      <c r="AH9" s="150"/>
      <c r="AI9" s="35">
        <f>Rekapitulace!D9/20</f>
        <v>5.0000000000000008E-7</v>
      </c>
      <c r="AJ9" s="150"/>
      <c r="AK9" s="35">
        <f>Rekapitulace!E9/20</f>
        <v>5.0000000000000008E-7</v>
      </c>
      <c r="AL9" s="152"/>
      <c r="AM9" s="45"/>
    </row>
    <row r="10" spans="1:39" x14ac:dyDescent="0.25">
      <c r="A10" s="153" t="s">
        <v>65</v>
      </c>
      <c r="B10" s="146" t="s">
        <v>59</v>
      </c>
      <c r="C10" s="147">
        <f t="shared" si="0"/>
        <v>2.0000000000000003E-6</v>
      </c>
      <c r="D10" s="148">
        <f>C10*100/Rekapitulace!C10</f>
        <v>20.000000000000004</v>
      </c>
      <c r="E10" s="35">
        <f t="shared" si="1"/>
        <v>0</v>
      </c>
      <c r="F10" s="148">
        <f>E10*100/Rekapitulace!C10</f>
        <v>0</v>
      </c>
      <c r="G10" s="35">
        <f t="shared" si="2"/>
        <v>2.0000000000000003E-6</v>
      </c>
      <c r="H10" s="148">
        <f>G10*100/Rekapitulace!D10</f>
        <v>20.000000000000004</v>
      </c>
      <c r="I10" s="35">
        <f t="shared" si="3"/>
        <v>0</v>
      </c>
      <c r="J10" s="148">
        <f>I10*100/Rekapitulace!D10</f>
        <v>0</v>
      </c>
      <c r="K10" s="35">
        <f t="shared" si="4"/>
        <v>2.0000000000000003E-6</v>
      </c>
      <c r="L10" s="148">
        <f>K10*100/Rekapitulace!E10</f>
        <v>20.000000000000004</v>
      </c>
      <c r="M10" s="35">
        <f t="shared" si="5"/>
        <v>0</v>
      </c>
      <c r="N10" s="149">
        <f>M10*100/Rekapitulace!E10</f>
        <v>0</v>
      </c>
      <c r="O10" s="29">
        <f>Rekapitulace!C10/20</f>
        <v>5.0000000000000008E-7</v>
      </c>
      <c r="P10" s="150"/>
      <c r="Q10" s="31">
        <f>Rekapitulace!D10/20</f>
        <v>5.0000000000000008E-7</v>
      </c>
      <c r="R10" s="150"/>
      <c r="S10" s="33">
        <f>Rekapitulace!E10/20</f>
        <v>5.0000000000000008E-7</v>
      </c>
      <c r="T10" s="151"/>
      <c r="U10" s="29">
        <f>Rekapitulace!C10/20</f>
        <v>5.0000000000000008E-7</v>
      </c>
      <c r="V10" s="150"/>
      <c r="W10" s="35">
        <f>Rekapitulace!D10/20</f>
        <v>5.0000000000000008E-7</v>
      </c>
      <c r="X10" s="150"/>
      <c r="Y10" s="35">
        <f>Rekapitulace!E10/20</f>
        <v>5.0000000000000008E-7</v>
      </c>
      <c r="Z10" s="151"/>
      <c r="AA10" s="29">
        <f>Rekapitulace!C10/20</f>
        <v>5.0000000000000008E-7</v>
      </c>
      <c r="AB10" s="150"/>
      <c r="AC10" s="35">
        <f>Rekapitulace!D10/20</f>
        <v>5.0000000000000008E-7</v>
      </c>
      <c r="AD10" s="150"/>
      <c r="AE10" s="35">
        <f>Rekapitulace!E10/20</f>
        <v>5.0000000000000008E-7</v>
      </c>
      <c r="AF10" s="151"/>
      <c r="AG10" s="29">
        <f>Rekapitulace!C10/20</f>
        <v>5.0000000000000008E-7</v>
      </c>
      <c r="AH10" s="150"/>
      <c r="AI10" s="35">
        <f>Rekapitulace!D10/20</f>
        <v>5.0000000000000008E-7</v>
      </c>
      <c r="AJ10" s="150"/>
      <c r="AK10" s="35">
        <f>Rekapitulace!E10/20</f>
        <v>5.0000000000000008E-7</v>
      </c>
      <c r="AL10" s="152"/>
      <c r="AM10" s="45"/>
    </row>
    <row r="11" spans="1:39" x14ac:dyDescent="0.25">
      <c r="A11" s="154"/>
      <c r="B11" s="146" t="s">
        <v>61</v>
      </c>
      <c r="C11" s="147">
        <f t="shared" si="0"/>
        <v>2.0000000000000003E-6</v>
      </c>
      <c r="D11" s="148">
        <f>C11*100/Rekapitulace!C11</f>
        <v>20.000000000000004</v>
      </c>
      <c r="E11" s="35">
        <f t="shared" si="1"/>
        <v>0</v>
      </c>
      <c r="F11" s="148">
        <f>E11*100/Rekapitulace!C11</f>
        <v>0</v>
      </c>
      <c r="G11" s="35">
        <f t="shared" si="2"/>
        <v>2.0000000000000003E-6</v>
      </c>
      <c r="H11" s="148">
        <f>G11*100/Rekapitulace!D11</f>
        <v>20.000000000000004</v>
      </c>
      <c r="I11" s="35">
        <f t="shared" si="3"/>
        <v>0</v>
      </c>
      <c r="J11" s="148">
        <f>I11*100/Rekapitulace!D11</f>
        <v>0</v>
      </c>
      <c r="K11" s="35">
        <f t="shared" si="4"/>
        <v>2.0000000000000003E-6</v>
      </c>
      <c r="L11" s="148">
        <f>K11*100/Rekapitulace!E11</f>
        <v>20.000000000000004</v>
      </c>
      <c r="M11" s="35">
        <f t="shared" si="5"/>
        <v>0</v>
      </c>
      <c r="N11" s="149">
        <f>M11*100/Rekapitulace!E11</f>
        <v>0</v>
      </c>
      <c r="O11" s="29">
        <f>Rekapitulace!C11/20</f>
        <v>5.0000000000000008E-7</v>
      </c>
      <c r="P11" s="150"/>
      <c r="Q11" s="31">
        <f>Rekapitulace!D11/20</f>
        <v>5.0000000000000008E-7</v>
      </c>
      <c r="R11" s="150"/>
      <c r="S11" s="33">
        <f>Rekapitulace!E11/20</f>
        <v>5.0000000000000008E-7</v>
      </c>
      <c r="T11" s="151"/>
      <c r="U11" s="29">
        <f>Rekapitulace!C11/20</f>
        <v>5.0000000000000008E-7</v>
      </c>
      <c r="V11" s="150"/>
      <c r="W11" s="35">
        <f>Rekapitulace!D11/20</f>
        <v>5.0000000000000008E-7</v>
      </c>
      <c r="X11" s="150"/>
      <c r="Y11" s="35">
        <f>Rekapitulace!E11/20</f>
        <v>5.0000000000000008E-7</v>
      </c>
      <c r="Z11" s="151"/>
      <c r="AA11" s="29">
        <f>Rekapitulace!C11/20</f>
        <v>5.0000000000000008E-7</v>
      </c>
      <c r="AB11" s="150"/>
      <c r="AC11" s="35">
        <f>Rekapitulace!D11/20</f>
        <v>5.0000000000000008E-7</v>
      </c>
      <c r="AD11" s="150"/>
      <c r="AE11" s="35">
        <f>Rekapitulace!E11/20</f>
        <v>5.0000000000000008E-7</v>
      </c>
      <c r="AF11" s="151"/>
      <c r="AG11" s="29">
        <f>Rekapitulace!C11/20</f>
        <v>5.0000000000000008E-7</v>
      </c>
      <c r="AH11" s="150"/>
      <c r="AI11" s="35">
        <f>Rekapitulace!D11/20</f>
        <v>5.0000000000000008E-7</v>
      </c>
      <c r="AJ11" s="150"/>
      <c r="AK11" s="35">
        <f>Rekapitulace!E11/20</f>
        <v>5.0000000000000008E-7</v>
      </c>
      <c r="AL11" s="152"/>
      <c r="AM11" s="45"/>
    </row>
    <row r="12" spans="1:39" x14ac:dyDescent="0.25">
      <c r="A12" s="153" t="s">
        <v>62</v>
      </c>
      <c r="B12" s="146" t="s">
        <v>67</v>
      </c>
      <c r="C12" s="147">
        <f t="shared" si="0"/>
        <v>2.0000000000000003E-6</v>
      </c>
      <c r="D12" s="148">
        <f>C12*100/Rekapitulace!C12</f>
        <v>20.000000000000004</v>
      </c>
      <c r="E12" s="35">
        <f t="shared" si="1"/>
        <v>0</v>
      </c>
      <c r="F12" s="148">
        <f>E12*100/Rekapitulace!C12</f>
        <v>0</v>
      </c>
      <c r="G12" s="35">
        <f t="shared" si="2"/>
        <v>2.0000000000000003E-6</v>
      </c>
      <c r="H12" s="148">
        <f>G12*100/Rekapitulace!D12</f>
        <v>20.000000000000004</v>
      </c>
      <c r="I12" s="35">
        <f t="shared" si="3"/>
        <v>0</v>
      </c>
      <c r="J12" s="148">
        <f>I12*100/Rekapitulace!D12</f>
        <v>0</v>
      </c>
      <c r="K12" s="35">
        <f t="shared" si="4"/>
        <v>2.0000000000000003E-6</v>
      </c>
      <c r="L12" s="148">
        <f>K12*100/Rekapitulace!E12</f>
        <v>20.000000000000004</v>
      </c>
      <c r="M12" s="35">
        <f t="shared" si="5"/>
        <v>0</v>
      </c>
      <c r="N12" s="149">
        <f>M12*100/Rekapitulace!E12</f>
        <v>0</v>
      </c>
      <c r="O12" s="29">
        <f>Rekapitulace!C12/20</f>
        <v>5.0000000000000008E-7</v>
      </c>
      <c r="P12" s="150"/>
      <c r="Q12" s="31">
        <f>Rekapitulace!D12/20</f>
        <v>5.0000000000000008E-7</v>
      </c>
      <c r="R12" s="150"/>
      <c r="S12" s="33">
        <f>Rekapitulace!E12/20</f>
        <v>5.0000000000000008E-7</v>
      </c>
      <c r="T12" s="151"/>
      <c r="U12" s="29">
        <f>Rekapitulace!C12/20</f>
        <v>5.0000000000000008E-7</v>
      </c>
      <c r="V12" s="150"/>
      <c r="W12" s="35">
        <f>Rekapitulace!D12/20</f>
        <v>5.0000000000000008E-7</v>
      </c>
      <c r="X12" s="150"/>
      <c r="Y12" s="35">
        <f>Rekapitulace!E12/20</f>
        <v>5.0000000000000008E-7</v>
      </c>
      <c r="Z12" s="151"/>
      <c r="AA12" s="29">
        <f>Rekapitulace!C12/20</f>
        <v>5.0000000000000008E-7</v>
      </c>
      <c r="AB12" s="150"/>
      <c r="AC12" s="35">
        <f>Rekapitulace!D12/20</f>
        <v>5.0000000000000008E-7</v>
      </c>
      <c r="AD12" s="150"/>
      <c r="AE12" s="35">
        <f>Rekapitulace!E12/20</f>
        <v>5.0000000000000008E-7</v>
      </c>
      <c r="AF12" s="151"/>
      <c r="AG12" s="29">
        <f>Rekapitulace!C12/20</f>
        <v>5.0000000000000008E-7</v>
      </c>
      <c r="AH12" s="150"/>
      <c r="AI12" s="35">
        <f>Rekapitulace!D12/20</f>
        <v>5.0000000000000008E-7</v>
      </c>
      <c r="AJ12" s="150"/>
      <c r="AK12" s="35">
        <f>Rekapitulace!E12/20</f>
        <v>5.0000000000000008E-7</v>
      </c>
      <c r="AL12" s="152"/>
      <c r="AM12" s="45"/>
    </row>
    <row r="13" spans="1:39" x14ac:dyDescent="0.25">
      <c r="A13" s="153" t="s">
        <v>66</v>
      </c>
      <c r="B13" s="146" t="s">
        <v>68</v>
      </c>
      <c r="C13" s="147">
        <f t="shared" si="0"/>
        <v>2.0000000000000003E-6</v>
      </c>
      <c r="D13" s="148">
        <f>C13*100/Rekapitulace!C13</f>
        <v>20.000000000000004</v>
      </c>
      <c r="E13" s="35">
        <f t="shared" si="1"/>
        <v>0</v>
      </c>
      <c r="F13" s="148">
        <f>E13*100/Rekapitulace!C13</f>
        <v>0</v>
      </c>
      <c r="G13" s="35">
        <f t="shared" si="2"/>
        <v>2.0000000000000003E-6</v>
      </c>
      <c r="H13" s="148">
        <f>G13*100/Rekapitulace!D13</f>
        <v>20.000000000000004</v>
      </c>
      <c r="I13" s="35">
        <f t="shared" si="3"/>
        <v>0</v>
      </c>
      <c r="J13" s="148">
        <f>I13*100/Rekapitulace!D13</f>
        <v>0</v>
      </c>
      <c r="K13" s="35">
        <f t="shared" si="4"/>
        <v>2.0000000000000003E-6</v>
      </c>
      <c r="L13" s="148">
        <f>K13*100/Rekapitulace!E13</f>
        <v>20.000000000000004</v>
      </c>
      <c r="M13" s="35">
        <f t="shared" si="5"/>
        <v>0</v>
      </c>
      <c r="N13" s="149">
        <f>M13*100/Rekapitulace!E13</f>
        <v>0</v>
      </c>
      <c r="O13" s="29">
        <f>Rekapitulace!C13/20</f>
        <v>5.0000000000000008E-7</v>
      </c>
      <c r="P13" s="150"/>
      <c r="Q13" s="31">
        <f>Rekapitulace!D13/20</f>
        <v>5.0000000000000008E-7</v>
      </c>
      <c r="R13" s="150"/>
      <c r="S13" s="33">
        <f>Rekapitulace!E13/20</f>
        <v>5.0000000000000008E-7</v>
      </c>
      <c r="T13" s="151"/>
      <c r="U13" s="29">
        <f>Rekapitulace!C13/20</f>
        <v>5.0000000000000008E-7</v>
      </c>
      <c r="V13" s="150"/>
      <c r="W13" s="35">
        <f>Rekapitulace!D13/20</f>
        <v>5.0000000000000008E-7</v>
      </c>
      <c r="X13" s="150"/>
      <c r="Y13" s="35">
        <f>Rekapitulace!E13/20</f>
        <v>5.0000000000000008E-7</v>
      </c>
      <c r="Z13" s="151"/>
      <c r="AA13" s="29">
        <f>Rekapitulace!C13/20</f>
        <v>5.0000000000000008E-7</v>
      </c>
      <c r="AB13" s="150"/>
      <c r="AC13" s="35">
        <f>Rekapitulace!D13/20</f>
        <v>5.0000000000000008E-7</v>
      </c>
      <c r="AD13" s="150"/>
      <c r="AE13" s="35">
        <f>Rekapitulace!E13/20</f>
        <v>5.0000000000000008E-7</v>
      </c>
      <c r="AF13" s="151"/>
      <c r="AG13" s="29">
        <f>Rekapitulace!C13/20</f>
        <v>5.0000000000000008E-7</v>
      </c>
      <c r="AH13" s="150"/>
      <c r="AI13" s="35">
        <f>Rekapitulace!D13/20</f>
        <v>5.0000000000000008E-7</v>
      </c>
      <c r="AJ13" s="150"/>
      <c r="AK13" s="35">
        <f>Rekapitulace!E13/20</f>
        <v>5.0000000000000008E-7</v>
      </c>
      <c r="AL13" s="152"/>
      <c r="AM13" s="45"/>
    </row>
    <row r="14" spans="1:39" x14ac:dyDescent="0.25">
      <c r="A14" s="153" t="s">
        <v>78</v>
      </c>
      <c r="B14" s="146" t="s">
        <v>69</v>
      </c>
      <c r="C14" s="147">
        <f t="shared" si="0"/>
        <v>2.0000000000000003E-6</v>
      </c>
      <c r="D14" s="148">
        <f>C14*100/Rekapitulace!C14</f>
        <v>20.000000000000004</v>
      </c>
      <c r="E14" s="35">
        <f t="shared" si="1"/>
        <v>0</v>
      </c>
      <c r="F14" s="148">
        <f>E14*100/Rekapitulace!C14</f>
        <v>0</v>
      </c>
      <c r="G14" s="35">
        <f t="shared" si="2"/>
        <v>2.0000000000000003E-6</v>
      </c>
      <c r="H14" s="148">
        <f>G14*100/Rekapitulace!D14</f>
        <v>20.000000000000004</v>
      </c>
      <c r="I14" s="35">
        <f t="shared" si="3"/>
        <v>0</v>
      </c>
      <c r="J14" s="148">
        <f>I14*100/Rekapitulace!D14</f>
        <v>0</v>
      </c>
      <c r="K14" s="35">
        <f t="shared" si="4"/>
        <v>2.0000000000000003E-6</v>
      </c>
      <c r="L14" s="148">
        <f>K14*100/Rekapitulace!E14</f>
        <v>20.000000000000004</v>
      </c>
      <c r="M14" s="35">
        <f t="shared" si="5"/>
        <v>0</v>
      </c>
      <c r="N14" s="149">
        <f>M14*100/Rekapitulace!E14</f>
        <v>0</v>
      </c>
      <c r="O14" s="29">
        <f>Rekapitulace!C14/20</f>
        <v>5.0000000000000008E-7</v>
      </c>
      <c r="P14" s="150"/>
      <c r="Q14" s="31">
        <f>Rekapitulace!D14/20</f>
        <v>5.0000000000000008E-7</v>
      </c>
      <c r="R14" s="150"/>
      <c r="S14" s="33">
        <f>Rekapitulace!E14/20</f>
        <v>5.0000000000000008E-7</v>
      </c>
      <c r="T14" s="151"/>
      <c r="U14" s="29">
        <f>Rekapitulace!C14/20</f>
        <v>5.0000000000000008E-7</v>
      </c>
      <c r="V14" s="150"/>
      <c r="W14" s="35">
        <f>Rekapitulace!D14/20</f>
        <v>5.0000000000000008E-7</v>
      </c>
      <c r="X14" s="150"/>
      <c r="Y14" s="35">
        <f>Rekapitulace!E14/20</f>
        <v>5.0000000000000008E-7</v>
      </c>
      <c r="Z14" s="151"/>
      <c r="AA14" s="29">
        <f>Rekapitulace!C14/20</f>
        <v>5.0000000000000008E-7</v>
      </c>
      <c r="AB14" s="150"/>
      <c r="AC14" s="35">
        <f>Rekapitulace!D14/20</f>
        <v>5.0000000000000008E-7</v>
      </c>
      <c r="AD14" s="150"/>
      <c r="AE14" s="35">
        <f>Rekapitulace!E14/20</f>
        <v>5.0000000000000008E-7</v>
      </c>
      <c r="AF14" s="151"/>
      <c r="AG14" s="29">
        <f>Rekapitulace!C14/20</f>
        <v>5.0000000000000008E-7</v>
      </c>
      <c r="AH14" s="150"/>
      <c r="AI14" s="35">
        <f>Rekapitulace!D14/20</f>
        <v>5.0000000000000008E-7</v>
      </c>
      <c r="AJ14" s="150"/>
      <c r="AK14" s="35">
        <f>Rekapitulace!E14/20</f>
        <v>5.0000000000000008E-7</v>
      </c>
      <c r="AL14" s="152"/>
      <c r="AM14" s="45"/>
    </row>
    <row r="15" spans="1:39" x14ac:dyDescent="0.25">
      <c r="A15" s="153" t="s">
        <v>79</v>
      </c>
      <c r="B15" s="146" t="s">
        <v>70</v>
      </c>
      <c r="C15" s="147">
        <f t="shared" si="0"/>
        <v>2.0000000000000003E-6</v>
      </c>
      <c r="D15" s="148">
        <f>C15*100/Rekapitulace!C15</f>
        <v>20.000000000000004</v>
      </c>
      <c r="E15" s="35">
        <f t="shared" si="1"/>
        <v>0</v>
      </c>
      <c r="F15" s="148">
        <f>E15*100/Rekapitulace!C15</f>
        <v>0</v>
      </c>
      <c r="G15" s="35">
        <f t="shared" si="2"/>
        <v>2.0000000000000003E-6</v>
      </c>
      <c r="H15" s="148">
        <f>G15*100/Rekapitulace!D15</f>
        <v>20.000000000000004</v>
      </c>
      <c r="I15" s="35">
        <f t="shared" si="3"/>
        <v>0</v>
      </c>
      <c r="J15" s="148">
        <f>I15*100/Rekapitulace!D15</f>
        <v>0</v>
      </c>
      <c r="K15" s="35">
        <f t="shared" si="4"/>
        <v>2.0000000000000003E-6</v>
      </c>
      <c r="L15" s="148">
        <f>K15*100/Rekapitulace!E15</f>
        <v>20.000000000000004</v>
      </c>
      <c r="M15" s="35">
        <f t="shared" si="5"/>
        <v>0</v>
      </c>
      <c r="N15" s="149">
        <f>M15*100/Rekapitulace!E15</f>
        <v>0</v>
      </c>
      <c r="O15" s="29">
        <f>Rekapitulace!C15/20</f>
        <v>5.0000000000000008E-7</v>
      </c>
      <c r="P15" s="150"/>
      <c r="Q15" s="31">
        <f>Rekapitulace!D15/20</f>
        <v>5.0000000000000008E-7</v>
      </c>
      <c r="R15" s="150"/>
      <c r="S15" s="33">
        <f>Rekapitulace!E15/20</f>
        <v>5.0000000000000008E-7</v>
      </c>
      <c r="T15" s="151"/>
      <c r="U15" s="29">
        <f>Rekapitulace!C15/20</f>
        <v>5.0000000000000008E-7</v>
      </c>
      <c r="V15" s="150"/>
      <c r="W15" s="35">
        <f>Rekapitulace!D15/20</f>
        <v>5.0000000000000008E-7</v>
      </c>
      <c r="X15" s="150"/>
      <c r="Y15" s="35">
        <f>Rekapitulace!E15/20</f>
        <v>5.0000000000000008E-7</v>
      </c>
      <c r="Z15" s="151"/>
      <c r="AA15" s="29">
        <f>Rekapitulace!C15/20</f>
        <v>5.0000000000000008E-7</v>
      </c>
      <c r="AB15" s="150"/>
      <c r="AC15" s="35">
        <f>Rekapitulace!D15/20</f>
        <v>5.0000000000000008E-7</v>
      </c>
      <c r="AD15" s="150"/>
      <c r="AE15" s="35">
        <f>Rekapitulace!E15/20</f>
        <v>5.0000000000000008E-7</v>
      </c>
      <c r="AF15" s="151"/>
      <c r="AG15" s="29">
        <f>Rekapitulace!C15/20</f>
        <v>5.0000000000000008E-7</v>
      </c>
      <c r="AH15" s="150"/>
      <c r="AI15" s="35">
        <f>Rekapitulace!D15/20</f>
        <v>5.0000000000000008E-7</v>
      </c>
      <c r="AJ15" s="150"/>
      <c r="AK15" s="35">
        <f>Rekapitulace!E15/20</f>
        <v>5.0000000000000008E-7</v>
      </c>
      <c r="AL15" s="152"/>
      <c r="AM15" s="45"/>
    </row>
    <row r="16" spans="1:39" x14ac:dyDescent="0.25">
      <c r="A16" s="153" t="s">
        <v>80</v>
      </c>
      <c r="B16" s="146" t="s">
        <v>71</v>
      </c>
      <c r="C16" s="147">
        <f t="shared" si="0"/>
        <v>2.0000000000000003E-6</v>
      </c>
      <c r="D16" s="148">
        <f>C16*100/Rekapitulace!C16</f>
        <v>20.000000000000004</v>
      </c>
      <c r="E16" s="35">
        <f t="shared" si="1"/>
        <v>0</v>
      </c>
      <c r="F16" s="148">
        <f>E16*100/Rekapitulace!C16</f>
        <v>0</v>
      </c>
      <c r="G16" s="35">
        <f t="shared" si="2"/>
        <v>2.0000000000000003E-6</v>
      </c>
      <c r="H16" s="148">
        <f>G16*100/Rekapitulace!D16</f>
        <v>20.000000000000004</v>
      </c>
      <c r="I16" s="35">
        <f t="shared" si="3"/>
        <v>0</v>
      </c>
      <c r="J16" s="148">
        <f>I16*100/Rekapitulace!D16</f>
        <v>0</v>
      </c>
      <c r="K16" s="35">
        <f t="shared" si="4"/>
        <v>2.0000000000000003E-6</v>
      </c>
      <c r="L16" s="148">
        <f>K16*100/Rekapitulace!E16</f>
        <v>20.000000000000004</v>
      </c>
      <c r="M16" s="35">
        <f t="shared" si="5"/>
        <v>0</v>
      </c>
      <c r="N16" s="149">
        <f>M16*100/Rekapitulace!E16</f>
        <v>0</v>
      </c>
      <c r="O16" s="29">
        <f>Rekapitulace!C16/20</f>
        <v>5.0000000000000008E-7</v>
      </c>
      <c r="P16" s="150"/>
      <c r="Q16" s="31">
        <f>Rekapitulace!D16/20</f>
        <v>5.0000000000000008E-7</v>
      </c>
      <c r="R16" s="150"/>
      <c r="S16" s="33">
        <f>Rekapitulace!E16/20</f>
        <v>5.0000000000000008E-7</v>
      </c>
      <c r="T16" s="151"/>
      <c r="U16" s="29">
        <f>Rekapitulace!C16/20</f>
        <v>5.0000000000000008E-7</v>
      </c>
      <c r="V16" s="150"/>
      <c r="W16" s="35">
        <f>Rekapitulace!D16/20</f>
        <v>5.0000000000000008E-7</v>
      </c>
      <c r="X16" s="150"/>
      <c r="Y16" s="35">
        <f>Rekapitulace!E16/20</f>
        <v>5.0000000000000008E-7</v>
      </c>
      <c r="Z16" s="151"/>
      <c r="AA16" s="29">
        <f>Rekapitulace!C16/20</f>
        <v>5.0000000000000008E-7</v>
      </c>
      <c r="AB16" s="150"/>
      <c r="AC16" s="35">
        <f>Rekapitulace!D16/20</f>
        <v>5.0000000000000008E-7</v>
      </c>
      <c r="AD16" s="150"/>
      <c r="AE16" s="35">
        <f>Rekapitulace!E16/20</f>
        <v>5.0000000000000008E-7</v>
      </c>
      <c r="AF16" s="151"/>
      <c r="AG16" s="29">
        <f>Rekapitulace!C16/20</f>
        <v>5.0000000000000008E-7</v>
      </c>
      <c r="AH16" s="150"/>
      <c r="AI16" s="35">
        <f>Rekapitulace!D16/20</f>
        <v>5.0000000000000008E-7</v>
      </c>
      <c r="AJ16" s="150"/>
      <c r="AK16" s="35">
        <f>Rekapitulace!E16/20</f>
        <v>5.0000000000000008E-7</v>
      </c>
      <c r="AL16" s="152"/>
      <c r="AM16" s="45"/>
    </row>
    <row r="17" spans="1:39" x14ac:dyDescent="0.25">
      <c r="A17" s="153" t="s">
        <v>81</v>
      </c>
      <c r="B17" s="146" t="s">
        <v>72</v>
      </c>
      <c r="C17" s="147">
        <f t="shared" si="0"/>
        <v>2.0000000000000003E-6</v>
      </c>
      <c r="D17" s="148">
        <f>C17*100/Rekapitulace!C17</f>
        <v>20.000000000000004</v>
      </c>
      <c r="E17" s="35">
        <f t="shared" si="1"/>
        <v>0</v>
      </c>
      <c r="F17" s="148">
        <f>E17*100/Rekapitulace!C17</f>
        <v>0</v>
      </c>
      <c r="G17" s="35">
        <f t="shared" si="2"/>
        <v>2.0000000000000003E-6</v>
      </c>
      <c r="H17" s="148">
        <f>G17*100/Rekapitulace!D17</f>
        <v>20.000000000000004</v>
      </c>
      <c r="I17" s="35">
        <f t="shared" si="3"/>
        <v>0</v>
      </c>
      <c r="J17" s="148">
        <f>I17*100/Rekapitulace!D17</f>
        <v>0</v>
      </c>
      <c r="K17" s="35">
        <f t="shared" si="4"/>
        <v>2.0000000000000003E-6</v>
      </c>
      <c r="L17" s="148">
        <f>K17*100/Rekapitulace!E17</f>
        <v>20.000000000000004</v>
      </c>
      <c r="M17" s="35">
        <f t="shared" si="5"/>
        <v>0</v>
      </c>
      <c r="N17" s="149">
        <f>M17*100/Rekapitulace!E17</f>
        <v>0</v>
      </c>
      <c r="O17" s="29">
        <f>Rekapitulace!C17/20</f>
        <v>5.0000000000000008E-7</v>
      </c>
      <c r="P17" s="150"/>
      <c r="Q17" s="31">
        <f>Rekapitulace!D17/20</f>
        <v>5.0000000000000008E-7</v>
      </c>
      <c r="R17" s="150"/>
      <c r="S17" s="33">
        <f>Rekapitulace!E17/20</f>
        <v>5.0000000000000008E-7</v>
      </c>
      <c r="T17" s="151"/>
      <c r="U17" s="29">
        <f>Rekapitulace!C17/20</f>
        <v>5.0000000000000008E-7</v>
      </c>
      <c r="V17" s="150"/>
      <c r="W17" s="35">
        <f>Rekapitulace!D17/20</f>
        <v>5.0000000000000008E-7</v>
      </c>
      <c r="X17" s="150"/>
      <c r="Y17" s="35">
        <f>Rekapitulace!E17/20</f>
        <v>5.0000000000000008E-7</v>
      </c>
      <c r="Z17" s="151"/>
      <c r="AA17" s="29">
        <f>Rekapitulace!C17/20</f>
        <v>5.0000000000000008E-7</v>
      </c>
      <c r="AB17" s="150"/>
      <c r="AC17" s="35">
        <f>Rekapitulace!D17/20</f>
        <v>5.0000000000000008E-7</v>
      </c>
      <c r="AD17" s="150"/>
      <c r="AE17" s="35">
        <f>Rekapitulace!E17/20</f>
        <v>5.0000000000000008E-7</v>
      </c>
      <c r="AF17" s="151"/>
      <c r="AG17" s="29">
        <f>Rekapitulace!C17/20</f>
        <v>5.0000000000000008E-7</v>
      </c>
      <c r="AH17" s="150"/>
      <c r="AI17" s="35">
        <f>Rekapitulace!D17/20</f>
        <v>5.0000000000000008E-7</v>
      </c>
      <c r="AJ17" s="150"/>
      <c r="AK17" s="35">
        <f>Rekapitulace!E17/20</f>
        <v>5.0000000000000008E-7</v>
      </c>
      <c r="AL17" s="152"/>
      <c r="AM17" s="45"/>
    </row>
    <row r="18" spans="1:39" x14ac:dyDescent="0.25">
      <c r="A18" s="153" t="s">
        <v>82</v>
      </c>
      <c r="B18" s="146" t="s">
        <v>73</v>
      </c>
      <c r="C18" s="147">
        <f t="shared" si="0"/>
        <v>2.0000000000000003E-6</v>
      </c>
      <c r="D18" s="148">
        <f>C18*100/Rekapitulace!C18</f>
        <v>20.000000000000004</v>
      </c>
      <c r="E18" s="35">
        <f t="shared" si="1"/>
        <v>0</v>
      </c>
      <c r="F18" s="148">
        <f>E18*100/Rekapitulace!C18</f>
        <v>0</v>
      </c>
      <c r="G18" s="35">
        <f t="shared" si="2"/>
        <v>2.0000000000000003E-6</v>
      </c>
      <c r="H18" s="148">
        <f>G18*100/Rekapitulace!D18</f>
        <v>20.000000000000004</v>
      </c>
      <c r="I18" s="35">
        <f t="shared" si="3"/>
        <v>0</v>
      </c>
      <c r="J18" s="148">
        <f>I18*100/Rekapitulace!D18</f>
        <v>0</v>
      </c>
      <c r="K18" s="35">
        <f t="shared" si="4"/>
        <v>2.0000000000000003E-6</v>
      </c>
      <c r="L18" s="148">
        <f>K18*100/Rekapitulace!E18</f>
        <v>20.000000000000004</v>
      </c>
      <c r="M18" s="35">
        <f t="shared" si="5"/>
        <v>0</v>
      </c>
      <c r="N18" s="149">
        <f>M18*100/Rekapitulace!E18</f>
        <v>0</v>
      </c>
      <c r="O18" s="29">
        <f>Rekapitulace!C18/20</f>
        <v>5.0000000000000008E-7</v>
      </c>
      <c r="P18" s="150"/>
      <c r="Q18" s="31">
        <f>Rekapitulace!D18/20</f>
        <v>5.0000000000000008E-7</v>
      </c>
      <c r="R18" s="150"/>
      <c r="S18" s="33">
        <f>Rekapitulace!E18/20</f>
        <v>5.0000000000000008E-7</v>
      </c>
      <c r="T18" s="151"/>
      <c r="U18" s="29">
        <f>Rekapitulace!C18/20</f>
        <v>5.0000000000000008E-7</v>
      </c>
      <c r="V18" s="150"/>
      <c r="W18" s="35">
        <f>Rekapitulace!D18/20</f>
        <v>5.0000000000000008E-7</v>
      </c>
      <c r="X18" s="150"/>
      <c r="Y18" s="35">
        <f>Rekapitulace!E18/20</f>
        <v>5.0000000000000008E-7</v>
      </c>
      <c r="Z18" s="151"/>
      <c r="AA18" s="29">
        <f>Rekapitulace!C18/20</f>
        <v>5.0000000000000008E-7</v>
      </c>
      <c r="AB18" s="150"/>
      <c r="AC18" s="35">
        <f>Rekapitulace!D18/20</f>
        <v>5.0000000000000008E-7</v>
      </c>
      <c r="AD18" s="150"/>
      <c r="AE18" s="35">
        <f>Rekapitulace!E18/20</f>
        <v>5.0000000000000008E-7</v>
      </c>
      <c r="AF18" s="151"/>
      <c r="AG18" s="29">
        <f>Rekapitulace!C18/20</f>
        <v>5.0000000000000008E-7</v>
      </c>
      <c r="AH18" s="150"/>
      <c r="AI18" s="35">
        <f>Rekapitulace!D18/20</f>
        <v>5.0000000000000008E-7</v>
      </c>
      <c r="AJ18" s="150"/>
      <c r="AK18" s="35">
        <f>Rekapitulace!E18/20</f>
        <v>5.0000000000000008E-7</v>
      </c>
      <c r="AL18" s="152"/>
      <c r="AM18" s="45"/>
    </row>
    <row r="19" spans="1:39" x14ac:dyDescent="0.25">
      <c r="A19" s="153" t="s">
        <v>83</v>
      </c>
      <c r="B19" s="146" t="s">
        <v>74</v>
      </c>
      <c r="C19" s="147">
        <f t="shared" si="0"/>
        <v>2.0000000000000003E-6</v>
      </c>
      <c r="D19" s="148">
        <f>C19*100/Rekapitulace!C19</f>
        <v>20.000000000000004</v>
      </c>
      <c r="E19" s="35">
        <f t="shared" si="1"/>
        <v>0</v>
      </c>
      <c r="F19" s="148">
        <f>E19*100/Rekapitulace!C19</f>
        <v>0</v>
      </c>
      <c r="G19" s="35">
        <f t="shared" si="2"/>
        <v>2.0000000000000003E-6</v>
      </c>
      <c r="H19" s="148">
        <f>G19*100/Rekapitulace!D19</f>
        <v>20.000000000000004</v>
      </c>
      <c r="I19" s="35">
        <f t="shared" si="3"/>
        <v>0</v>
      </c>
      <c r="J19" s="148">
        <f>I19*100/Rekapitulace!D19</f>
        <v>0</v>
      </c>
      <c r="K19" s="35">
        <f t="shared" si="4"/>
        <v>2.0000000000000003E-6</v>
      </c>
      <c r="L19" s="148">
        <f>K19*100/Rekapitulace!E19</f>
        <v>20.000000000000004</v>
      </c>
      <c r="M19" s="35">
        <f t="shared" si="5"/>
        <v>0</v>
      </c>
      <c r="N19" s="149">
        <f>M19*100/Rekapitulace!E19</f>
        <v>0</v>
      </c>
      <c r="O19" s="29">
        <f>Rekapitulace!C19/20</f>
        <v>5.0000000000000008E-7</v>
      </c>
      <c r="P19" s="150"/>
      <c r="Q19" s="31">
        <f>Rekapitulace!D19/20</f>
        <v>5.0000000000000008E-7</v>
      </c>
      <c r="R19" s="150"/>
      <c r="S19" s="33">
        <f>Rekapitulace!E19/20</f>
        <v>5.0000000000000008E-7</v>
      </c>
      <c r="T19" s="151"/>
      <c r="U19" s="29">
        <f>Rekapitulace!C19/20</f>
        <v>5.0000000000000008E-7</v>
      </c>
      <c r="V19" s="150"/>
      <c r="W19" s="35">
        <f>Rekapitulace!D19/20</f>
        <v>5.0000000000000008E-7</v>
      </c>
      <c r="X19" s="150"/>
      <c r="Y19" s="35">
        <f>Rekapitulace!E19/20</f>
        <v>5.0000000000000008E-7</v>
      </c>
      <c r="Z19" s="151"/>
      <c r="AA19" s="29">
        <f>Rekapitulace!C19/20</f>
        <v>5.0000000000000008E-7</v>
      </c>
      <c r="AB19" s="150"/>
      <c r="AC19" s="35">
        <f>Rekapitulace!D19/20</f>
        <v>5.0000000000000008E-7</v>
      </c>
      <c r="AD19" s="150"/>
      <c r="AE19" s="35">
        <f>Rekapitulace!E19/20</f>
        <v>5.0000000000000008E-7</v>
      </c>
      <c r="AF19" s="151"/>
      <c r="AG19" s="29">
        <f>Rekapitulace!C19/20</f>
        <v>5.0000000000000008E-7</v>
      </c>
      <c r="AH19" s="150"/>
      <c r="AI19" s="35">
        <f>Rekapitulace!D19/20</f>
        <v>5.0000000000000008E-7</v>
      </c>
      <c r="AJ19" s="150"/>
      <c r="AK19" s="35">
        <f>Rekapitulace!E19/20</f>
        <v>5.0000000000000008E-7</v>
      </c>
      <c r="AL19" s="152"/>
      <c r="AM19" s="45"/>
    </row>
    <row r="20" spans="1:39" x14ac:dyDescent="0.25">
      <c r="A20" s="153" t="s">
        <v>84</v>
      </c>
      <c r="B20" s="146" t="s">
        <v>75</v>
      </c>
      <c r="C20" s="147">
        <f t="shared" si="0"/>
        <v>2.0000000000000003E-6</v>
      </c>
      <c r="D20" s="148">
        <f>C20*100/Rekapitulace!C20</f>
        <v>20.000000000000004</v>
      </c>
      <c r="E20" s="35">
        <f t="shared" si="1"/>
        <v>0</v>
      </c>
      <c r="F20" s="148">
        <f>E20*100/Rekapitulace!C20</f>
        <v>0</v>
      </c>
      <c r="G20" s="35">
        <f t="shared" si="2"/>
        <v>2.0000000000000003E-6</v>
      </c>
      <c r="H20" s="148">
        <f>G20*100/Rekapitulace!D20</f>
        <v>20.000000000000004</v>
      </c>
      <c r="I20" s="35">
        <f t="shared" si="3"/>
        <v>0</v>
      </c>
      <c r="J20" s="148">
        <f>I20*100/Rekapitulace!D20</f>
        <v>0</v>
      </c>
      <c r="K20" s="35">
        <f t="shared" si="4"/>
        <v>2.0000000000000003E-6</v>
      </c>
      <c r="L20" s="148">
        <f>K20*100/Rekapitulace!E20</f>
        <v>20.000000000000004</v>
      </c>
      <c r="M20" s="35">
        <f t="shared" si="5"/>
        <v>0</v>
      </c>
      <c r="N20" s="149">
        <f>M20*100/Rekapitulace!E20</f>
        <v>0</v>
      </c>
      <c r="O20" s="29">
        <f>Rekapitulace!C20/20</f>
        <v>5.0000000000000008E-7</v>
      </c>
      <c r="P20" s="150"/>
      <c r="Q20" s="31">
        <f>Rekapitulace!D20/20</f>
        <v>5.0000000000000008E-7</v>
      </c>
      <c r="R20" s="150"/>
      <c r="S20" s="33">
        <f>Rekapitulace!E20/20</f>
        <v>5.0000000000000008E-7</v>
      </c>
      <c r="T20" s="151"/>
      <c r="U20" s="29">
        <f>Rekapitulace!C20/20</f>
        <v>5.0000000000000008E-7</v>
      </c>
      <c r="V20" s="150"/>
      <c r="W20" s="35">
        <f>Rekapitulace!D20/20</f>
        <v>5.0000000000000008E-7</v>
      </c>
      <c r="X20" s="150"/>
      <c r="Y20" s="35">
        <f>Rekapitulace!E20/20</f>
        <v>5.0000000000000008E-7</v>
      </c>
      <c r="Z20" s="151"/>
      <c r="AA20" s="29">
        <f>Rekapitulace!C20/20</f>
        <v>5.0000000000000008E-7</v>
      </c>
      <c r="AB20" s="150"/>
      <c r="AC20" s="35">
        <f>Rekapitulace!D20/20</f>
        <v>5.0000000000000008E-7</v>
      </c>
      <c r="AD20" s="150"/>
      <c r="AE20" s="35">
        <f>Rekapitulace!E20/20</f>
        <v>5.0000000000000008E-7</v>
      </c>
      <c r="AF20" s="151"/>
      <c r="AG20" s="29">
        <f>Rekapitulace!C20/20</f>
        <v>5.0000000000000008E-7</v>
      </c>
      <c r="AH20" s="150"/>
      <c r="AI20" s="35">
        <f>Rekapitulace!D20/20</f>
        <v>5.0000000000000008E-7</v>
      </c>
      <c r="AJ20" s="150"/>
      <c r="AK20" s="35">
        <f>Rekapitulace!E20/20</f>
        <v>5.0000000000000008E-7</v>
      </c>
      <c r="AL20" s="152"/>
      <c r="AM20" s="45"/>
    </row>
    <row r="21" spans="1:39" x14ac:dyDescent="0.25">
      <c r="A21" s="153" t="s">
        <v>85</v>
      </c>
      <c r="B21" s="146" t="s">
        <v>76</v>
      </c>
      <c r="C21" s="147">
        <f t="shared" si="0"/>
        <v>2.0000000000000003E-6</v>
      </c>
      <c r="D21" s="148">
        <f>C21*100/Rekapitulace!C21</f>
        <v>20.000000000000004</v>
      </c>
      <c r="E21" s="35">
        <f t="shared" si="1"/>
        <v>0</v>
      </c>
      <c r="F21" s="148">
        <f>E21*100/Rekapitulace!C21</f>
        <v>0</v>
      </c>
      <c r="G21" s="35">
        <f t="shared" si="2"/>
        <v>2.0000000000000003E-6</v>
      </c>
      <c r="H21" s="148">
        <f>G21*100/Rekapitulace!D21</f>
        <v>20.000000000000004</v>
      </c>
      <c r="I21" s="35">
        <f t="shared" si="3"/>
        <v>0</v>
      </c>
      <c r="J21" s="148">
        <f>I21*100/Rekapitulace!D21</f>
        <v>0</v>
      </c>
      <c r="K21" s="35">
        <f t="shared" si="4"/>
        <v>2.0000000000000003E-6</v>
      </c>
      <c r="L21" s="148">
        <f>K21*100/Rekapitulace!E21</f>
        <v>20.000000000000004</v>
      </c>
      <c r="M21" s="35">
        <f t="shared" si="5"/>
        <v>0</v>
      </c>
      <c r="N21" s="149">
        <f>M21*100/Rekapitulace!E21</f>
        <v>0</v>
      </c>
      <c r="O21" s="29">
        <f>Rekapitulace!C21/20</f>
        <v>5.0000000000000008E-7</v>
      </c>
      <c r="P21" s="150"/>
      <c r="Q21" s="31">
        <f>Rekapitulace!D21/20</f>
        <v>5.0000000000000008E-7</v>
      </c>
      <c r="R21" s="150"/>
      <c r="S21" s="33">
        <f>Rekapitulace!E21/20</f>
        <v>5.0000000000000008E-7</v>
      </c>
      <c r="T21" s="151"/>
      <c r="U21" s="29">
        <f>Rekapitulace!C21/20</f>
        <v>5.0000000000000008E-7</v>
      </c>
      <c r="V21" s="150"/>
      <c r="W21" s="35">
        <f>Rekapitulace!D21/20</f>
        <v>5.0000000000000008E-7</v>
      </c>
      <c r="X21" s="150"/>
      <c r="Y21" s="35">
        <f>Rekapitulace!E21/20</f>
        <v>5.0000000000000008E-7</v>
      </c>
      <c r="Z21" s="151"/>
      <c r="AA21" s="29">
        <f>Rekapitulace!C21/20</f>
        <v>5.0000000000000008E-7</v>
      </c>
      <c r="AB21" s="150"/>
      <c r="AC21" s="35">
        <f>Rekapitulace!D21/20</f>
        <v>5.0000000000000008E-7</v>
      </c>
      <c r="AD21" s="150"/>
      <c r="AE21" s="35">
        <f>Rekapitulace!E21/20</f>
        <v>5.0000000000000008E-7</v>
      </c>
      <c r="AF21" s="151"/>
      <c r="AG21" s="29">
        <f>Rekapitulace!C21/20</f>
        <v>5.0000000000000008E-7</v>
      </c>
      <c r="AH21" s="150"/>
      <c r="AI21" s="35">
        <f>Rekapitulace!D21/20</f>
        <v>5.0000000000000008E-7</v>
      </c>
      <c r="AJ21" s="150"/>
      <c r="AK21" s="35">
        <f>Rekapitulace!E21/20</f>
        <v>5.0000000000000008E-7</v>
      </c>
      <c r="AL21" s="152"/>
      <c r="AM21" s="45"/>
    </row>
    <row r="22" spans="1:39" ht="15.75" thickBot="1" x14ac:dyDescent="0.3">
      <c r="A22" s="153" t="s">
        <v>86</v>
      </c>
      <c r="B22" s="146" t="s">
        <v>77</v>
      </c>
      <c r="C22" s="147">
        <f>O22+U22+AA22+AG22</f>
        <v>2.0000000000000003E-6</v>
      </c>
      <c r="D22" s="148">
        <f>C22*100/Rekapitulace!C22</f>
        <v>20.000000000000004</v>
      </c>
      <c r="E22" s="35">
        <f>P22+V22+AB22+AH22</f>
        <v>0</v>
      </c>
      <c r="F22" s="148">
        <f>E22*100/Rekapitulace!C22</f>
        <v>0</v>
      </c>
      <c r="G22" s="35">
        <f>Q22+W22+AC22+AI22</f>
        <v>2.0000000000000003E-6</v>
      </c>
      <c r="H22" s="148">
        <f>G22*100/Rekapitulace!D22</f>
        <v>20.000000000000004</v>
      </c>
      <c r="I22" s="35">
        <f>R22+X22+AD22+AJ22</f>
        <v>0</v>
      </c>
      <c r="J22" s="148">
        <f>I22*100/Rekapitulace!D22</f>
        <v>0</v>
      </c>
      <c r="K22" s="35">
        <f>S22+Y22+AE22+AK22</f>
        <v>2.0000000000000003E-6</v>
      </c>
      <c r="L22" s="148">
        <f>K22*100/Rekapitulace!E22</f>
        <v>20.000000000000004</v>
      </c>
      <c r="M22" s="35">
        <f t="shared" si="5"/>
        <v>0</v>
      </c>
      <c r="N22" s="149">
        <f>M22*100/Rekapitulace!E22</f>
        <v>0</v>
      </c>
      <c r="O22" s="29">
        <f>Rekapitulace!C22/20</f>
        <v>5.0000000000000008E-7</v>
      </c>
      <c r="P22" s="150"/>
      <c r="Q22" s="31">
        <f>Rekapitulace!D22/20</f>
        <v>5.0000000000000008E-7</v>
      </c>
      <c r="R22" s="150"/>
      <c r="S22" s="33">
        <f>Rekapitulace!E22/20</f>
        <v>5.0000000000000008E-7</v>
      </c>
      <c r="T22" s="151"/>
      <c r="U22" s="29">
        <f>Rekapitulace!C22/20</f>
        <v>5.0000000000000008E-7</v>
      </c>
      <c r="V22" s="150"/>
      <c r="W22" s="35">
        <f>Rekapitulace!D22/20</f>
        <v>5.0000000000000008E-7</v>
      </c>
      <c r="X22" s="150"/>
      <c r="Y22" s="35">
        <f>Rekapitulace!E22/20</f>
        <v>5.0000000000000008E-7</v>
      </c>
      <c r="Z22" s="151"/>
      <c r="AA22" s="29">
        <f>Rekapitulace!C22/20</f>
        <v>5.0000000000000008E-7</v>
      </c>
      <c r="AB22" s="150"/>
      <c r="AC22" s="35">
        <f>Rekapitulace!D22/20</f>
        <v>5.0000000000000008E-7</v>
      </c>
      <c r="AD22" s="150"/>
      <c r="AE22" s="35">
        <f>Rekapitulace!E22/20</f>
        <v>5.0000000000000008E-7</v>
      </c>
      <c r="AF22" s="151"/>
      <c r="AG22" s="29">
        <f>Rekapitulace!C22/20</f>
        <v>5.0000000000000008E-7</v>
      </c>
      <c r="AH22" s="150"/>
      <c r="AI22" s="35">
        <f>Rekapitulace!D22/20</f>
        <v>5.0000000000000008E-7</v>
      </c>
      <c r="AJ22" s="150"/>
      <c r="AK22" s="35">
        <f>Rekapitulace!E22/20</f>
        <v>5.0000000000000008E-7</v>
      </c>
      <c r="AL22" s="152"/>
      <c r="AM22" s="45"/>
    </row>
    <row r="23" spans="1:39" ht="16.5" thickTop="1" thickBot="1" x14ac:dyDescent="0.3">
      <c r="A23" s="155" t="s">
        <v>1</v>
      </c>
      <c r="B23" s="156"/>
      <c r="C23" s="157">
        <f>SUM(C6:C22)</f>
        <v>3.4000000000000013E-5</v>
      </c>
      <c r="D23" s="158">
        <f>C23*100/Rekapitulace!C23</f>
        <v>20.000000000000004</v>
      </c>
      <c r="E23" s="159">
        <f>SUM(E6:E22)</f>
        <v>0</v>
      </c>
      <c r="F23" s="158">
        <f>E23*100/Rekapitulace!C23</f>
        <v>0</v>
      </c>
      <c r="G23" s="159">
        <f>SUM(G6:G22)</f>
        <v>3.4000000000000013E-5</v>
      </c>
      <c r="H23" s="158">
        <f>G23*100/Rekapitulace!D23</f>
        <v>20.000000000000004</v>
      </c>
      <c r="I23" s="159">
        <f>SUM(I6:I22)</f>
        <v>0</v>
      </c>
      <c r="J23" s="158">
        <f>I23*100/Rekapitulace!D23</f>
        <v>0</v>
      </c>
      <c r="K23" s="159">
        <f>SUM(K6:K22)</f>
        <v>3.4000000000000013E-5</v>
      </c>
      <c r="L23" s="158">
        <f>K23*100/Rekapitulace!E23</f>
        <v>20.000000000000004</v>
      </c>
      <c r="M23" s="159">
        <f>SUM(M6:M22)</f>
        <v>0</v>
      </c>
      <c r="N23" s="160">
        <f>M23*100/Rekapitulace!E23</f>
        <v>0</v>
      </c>
      <c r="O23" s="157">
        <f t="shared" ref="O23:AL23" si="6">SUM(O6:O22)</f>
        <v>8.5000000000000033E-6</v>
      </c>
      <c r="P23" s="161">
        <f t="shared" si="6"/>
        <v>0</v>
      </c>
      <c r="Q23" s="162">
        <f t="shared" si="6"/>
        <v>8.5000000000000033E-6</v>
      </c>
      <c r="R23" s="161">
        <f t="shared" si="6"/>
        <v>0</v>
      </c>
      <c r="S23" s="163">
        <f t="shared" si="6"/>
        <v>8.5000000000000033E-6</v>
      </c>
      <c r="T23" s="164">
        <f t="shared" si="6"/>
        <v>0</v>
      </c>
      <c r="U23" s="157">
        <f t="shared" si="6"/>
        <v>8.5000000000000033E-6</v>
      </c>
      <c r="V23" s="161">
        <f t="shared" si="6"/>
        <v>0</v>
      </c>
      <c r="W23" s="159">
        <f t="shared" si="6"/>
        <v>8.5000000000000033E-6</v>
      </c>
      <c r="X23" s="161">
        <f t="shared" si="6"/>
        <v>0</v>
      </c>
      <c r="Y23" s="159">
        <f t="shared" si="6"/>
        <v>8.5000000000000033E-6</v>
      </c>
      <c r="Z23" s="164">
        <f t="shared" si="6"/>
        <v>0</v>
      </c>
      <c r="AA23" s="157">
        <f t="shared" si="6"/>
        <v>8.5000000000000033E-6</v>
      </c>
      <c r="AB23" s="161">
        <f t="shared" si="6"/>
        <v>0</v>
      </c>
      <c r="AC23" s="159">
        <f t="shared" si="6"/>
        <v>8.5000000000000033E-6</v>
      </c>
      <c r="AD23" s="161">
        <f t="shared" si="6"/>
        <v>0</v>
      </c>
      <c r="AE23" s="159">
        <f t="shared" si="6"/>
        <v>8.5000000000000033E-6</v>
      </c>
      <c r="AF23" s="164">
        <f t="shared" si="6"/>
        <v>0</v>
      </c>
      <c r="AG23" s="157">
        <f t="shared" si="6"/>
        <v>8.5000000000000033E-6</v>
      </c>
      <c r="AH23" s="161">
        <f t="shared" si="6"/>
        <v>0</v>
      </c>
      <c r="AI23" s="159">
        <f t="shared" si="6"/>
        <v>8.5000000000000033E-6</v>
      </c>
      <c r="AJ23" s="161">
        <f t="shared" si="6"/>
        <v>0</v>
      </c>
      <c r="AK23" s="159">
        <f t="shared" si="6"/>
        <v>8.5000000000000033E-6</v>
      </c>
      <c r="AL23" s="165">
        <f t="shared" si="6"/>
        <v>0</v>
      </c>
      <c r="AM23" s="45"/>
    </row>
    <row r="24" spans="1:39" ht="15.75" thickTop="1" x14ac:dyDescent="0.25"/>
    <row r="27" spans="1:39" x14ac:dyDescent="0.25">
      <c r="A27" s="59"/>
    </row>
  </sheetData>
  <mergeCells count="25">
    <mergeCell ref="A6:A7"/>
    <mergeCell ref="U4:V4"/>
    <mergeCell ref="W4:X4"/>
    <mergeCell ref="AK4:AL4"/>
    <mergeCell ref="AA4:AB4"/>
    <mergeCell ref="AC4:AD4"/>
    <mergeCell ref="AE4:AF4"/>
    <mergeCell ref="AG4:AH4"/>
    <mergeCell ref="AI4:AJ4"/>
    <mergeCell ref="A1:AL1"/>
    <mergeCell ref="A2:A5"/>
    <mergeCell ref="B2:B5"/>
    <mergeCell ref="C2:N2"/>
    <mergeCell ref="O2:AL2"/>
    <mergeCell ref="C3:F4"/>
    <mergeCell ref="G3:J4"/>
    <mergeCell ref="K3:N4"/>
    <mergeCell ref="O3:T3"/>
    <mergeCell ref="U3:Z3"/>
    <mergeCell ref="Y4:Z4"/>
    <mergeCell ref="AA3:AF3"/>
    <mergeCell ref="AG3:AL3"/>
    <mergeCell ref="O4:P4"/>
    <mergeCell ref="Q4:R4"/>
    <mergeCell ref="S4:T4"/>
  </mergeCells>
  <pageMargins left="0.70866141732283472" right="0.70866141732283472" top="0.78740157480314965" bottom="0.78740157480314965" header="0.31496062992125984" footer="0.31496062992125984"/>
  <pageSetup paperSize="8" scale="83" orientation="landscape" r:id="rId1"/>
  <headerFooter>
    <oddHeader>&amp;LPříloha č. 2 k PGŘ č. 12_2015 verze 2.0 - VZOR Tabulka aktuální evidence stavu a průběhu dodatečného majetkoprávního vypořádání (2017)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zoomScaleNormal="100" workbookViewId="0">
      <selection activeCell="J33" sqref="J32:J33"/>
    </sheetView>
  </sheetViews>
  <sheetFormatPr defaultRowHeight="15" x14ac:dyDescent="0.25"/>
  <cols>
    <col min="1" max="1" width="15.42578125" style="36" customWidth="1"/>
    <col min="2" max="2" width="14.5703125" style="36" customWidth="1"/>
    <col min="3" max="4" width="7.140625" style="36" customWidth="1"/>
    <col min="5" max="5" width="10.5703125" style="36" customWidth="1"/>
    <col min="6" max="8" width="7.140625" style="36" customWidth="1"/>
    <col min="9" max="9" width="10.5703125" style="36" customWidth="1"/>
    <col min="10" max="12" width="7.140625" style="36" customWidth="1"/>
    <col min="13" max="13" width="10.5703125" style="36" customWidth="1"/>
    <col min="14" max="14" width="7.140625" style="36" customWidth="1"/>
    <col min="15" max="15" width="7.28515625" style="36" customWidth="1"/>
    <col min="16" max="16" width="10.5703125" style="36" customWidth="1"/>
    <col min="17" max="17" width="7.140625" style="36" customWidth="1"/>
    <col min="18" max="18" width="10.5703125" style="36" customWidth="1"/>
    <col min="19" max="19" width="7.140625" style="36" customWidth="1"/>
    <col min="20" max="20" width="10.5703125" style="36" customWidth="1"/>
    <col min="21" max="21" width="7.140625" style="36" customWidth="1"/>
    <col min="22" max="22" width="10.5703125" style="36" customWidth="1"/>
    <col min="23" max="23" width="7.140625" style="36" customWidth="1"/>
    <col min="24" max="24" width="10.5703125" style="36" customWidth="1"/>
    <col min="25" max="25" width="7.140625" style="36" customWidth="1"/>
    <col min="26" max="26" width="10.5703125" style="36" customWidth="1"/>
    <col min="27" max="27" width="7.140625" style="36" customWidth="1"/>
    <col min="28" max="28" width="10.5703125" style="36" customWidth="1"/>
    <col min="29" max="29" width="7.140625" style="36" customWidth="1"/>
    <col min="30" max="30" width="10.5703125" style="36" customWidth="1"/>
    <col min="31" max="31" width="7.140625" style="36" customWidth="1"/>
    <col min="32" max="32" width="10.5703125" style="36" customWidth="1"/>
    <col min="33" max="33" width="7.140625" style="36" customWidth="1"/>
    <col min="34" max="34" width="10.5703125" style="36" customWidth="1"/>
    <col min="35" max="35" width="7.140625" style="36" customWidth="1"/>
    <col min="36" max="36" width="10.5703125" style="36" customWidth="1"/>
    <col min="37" max="37" width="7.140625" style="36" customWidth="1"/>
    <col min="38" max="38" width="10.5703125" style="36" customWidth="1"/>
    <col min="39" max="16384" width="9.140625" style="36"/>
  </cols>
  <sheetData>
    <row r="1" spans="1:39" ht="16.5" thickTop="1" thickBot="1" x14ac:dyDescent="0.3">
      <c r="A1" s="99" t="s">
        <v>22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45"/>
    </row>
    <row r="2" spans="1:39" ht="16.5" thickTop="1" thickBot="1" x14ac:dyDescent="0.3">
      <c r="A2" s="101" t="s">
        <v>88</v>
      </c>
      <c r="B2" s="102" t="s">
        <v>87</v>
      </c>
      <c r="C2" s="103" t="s">
        <v>18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  <c r="O2" s="106" t="s">
        <v>35</v>
      </c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45"/>
    </row>
    <row r="3" spans="1:39" ht="15.75" thickBot="1" x14ac:dyDescent="0.3">
      <c r="A3" s="101"/>
      <c r="B3" s="108"/>
      <c r="C3" s="109" t="s">
        <v>6</v>
      </c>
      <c r="D3" s="110"/>
      <c r="E3" s="110"/>
      <c r="F3" s="111"/>
      <c r="G3" s="112" t="s">
        <v>54</v>
      </c>
      <c r="H3" s="110"/>
      <c r="I3" s="110"/>
      <c r="J3" s="111"/>
      <c r="K3" s="112" t="s">
        <v>8</v>
      </c>
      <c r="L3" s="113"/>
      <c r="M3" s="113"/>
      <c r="N3" s="114"/>
      <c r="O3" s="115" t="s">
        <v>36</v>
      </c>
      <c r="P3" s="116"/>
      <c r="Q3" s="116"/>
      <c r="R3" s="116"/>
      <c r="S3" s="116"/>
      <c r="T3" s="117"/>
      <c r="U3" s="118" t="s">
        <v>37</v>
      </c>
      <c r="V3" s="118"/>
      <c r="W3" s="118"/>
      <c r="X3" s="118"/>
      <c r="Y3" s="118"/>
      <c r="Z3" s="118"/>
      <c r="AA3" s="118" t="s">
        <v>38</v>
      </c>
      <c r="AB3" s="118"/>
      <c r="AC3" s="118"/>
      <c r="AD3" s="118"/>
      <c r="AE3" s="118"/>
      <c r="AF3" s="118"/>
      <c r="AG3" s="118" t="s">
        <v>39</v>
      </c>
      <c r="AH3" s="118"/>
      <c r="AI3" s="118"/>
      <c r="AJ3" s="118"/>
      <c r="AK3" s="118"/>
      <c r="AL3" s="119"/>
      <c r="AM3" s="45"/>
    </row>
    <row r="4" spans="1:39" ht="45.75" customHeight="1" thickBot="1" x14ac:dyDescent="0.3">
      <c r="A4" s="101"/>
      <c r="B4" s="108"/>
      <c r="C4" s="120"/>
      <c r="D4" s="121"/>
      <c r="E4" s="121"/>
      <c r="F4" s="122"/>
      <c r="G4" s="123"/>
      <c r="H4" s="121"/>
      <c r="I4" s="121"/>
      <c r="J4" s="122"/>
      <c r="K4" s="124"/>
      <c r="L4" s="125"/>
      <c r="M4" s="125"/>
      <c r="N4" s="126"/>
      <c r="O4" s="127" t="s">
        <v>55</v>
      </c>
      <c r="P4" s="128"/>
      <c r="Q4" s="129" t="s">
        <v>56</v>
      </c>
      <c r="R4" s="130"/>
      <c r="S4" s="128" t="s">
        <v>57</v>
      </c>
      <c r="T4" s="131"/>
      <c r="U4" s="127" t="s">
        <v>55</v>
      </c>
      <c r="V4" s="128"/>
      <c r="W4" s="129" t="s">
        <v>56</v>
      </c>
      <c r="X4" s="130"/>
      <c r="Y4" s="128" t="s">
        <v>57</v>
      </c>
      <c r="Z4" s="131"/>
      <c r="AA4" s="127" t="s">
        <v>55</v>
      </c>
      <c r="AB4" s="128"/>
      <c r="AC4" s="129" t="s">
        <v>56</v>
      </c>
      <c r="AD4" s="130"/>
      <c r="AE4" s="128" t="s">
        <v>57</v>
      </c>
      <c r="AF4" s="131"/>
      <c r="AG4" s="127" t="s">
        <v>55</v>
      </c>
      <c r="AH4" s="128"/>
      <c r="AI4" s="129" t="s">
        <v>56</v>
      </c>
      <c r="AJ4" s="130"/>
      <c r="AK4" s="129" t="s">
        <v>57</v>
      </c>
      <c r="AL4" s="132"/>
      <c r="AM4" s="133"/>
    </row>
    <row r="5" spans="1:39" ht="15.75" thickBot="1" x14ac:dyDescent="0.3">
      <c r="A5" s="134"/>
      <c r="B5" s="135"/>
      <c r="C5" s="37" t="s">
        <v>2</v>
      </c>
      <c r="D5" s="38" t="s">
        <v>4</v>
      </c>
      <c r="E5" s="39" t="s">
        <v>3</v>
      </c>
      <c r="F5" s="40" t="s">
        <v>4</v>
      </c>
      <c r="G5" s="49" t="s">
        <v>2</v>
      </c>
      <c r="H5" s="38" t="s">
        <v>4</v>
      </c>
      <c r="I5" s="39" t="s">
        <v>3</v>
      </c>
      <c r="J5" s="38" t="s">
        <v>4</v>
      </c>
      <c r="K5" s="49" t="s">
        <v>2</v>
      </c>
      <c r="L5" s="38" t="s">
        <v>4</v>
      </c>
      <c r="M5" s="39" t="s">
        <v>3</v>
      </c>
      <c r="N5" s="41" t="s">
        <v>4</v>
      </c>
      <c r="O5" s="50" t="s">
        <v>2</v>
      </c>
      <c r="P5" s="51" t="s">
        <v>3</v>
      </c>
      <c r="Q5" s="52" t="s">
        <v>2</v>
      </c>
      <c r="R5" s="51" t="s">
        <v>3</v>
      </c>
      <c r="S5" s="53" t="s">
        <v>2</v>
      </c>
      <c r="T5" s="54" t="s">
        <v>3</v>
      </c>
      <c r="U5" s="55" t="s">
        <v>2</v>
      </c>
      <c r="V5" s="56" t="s">
        <v>3</v>
      </c>
      <c r="W5" s="57" t="s">
        <v>2</v>
      </c>
      <c r="X5" s="56" t="s">
        <v>3</v>
      </c>
      <c r="Y5" s="57" t="s">
        <v>2</v>
      </c>
      <c r="Z5" s="54" t="s">
        <v>3</v>
      </c>
      <c r="AA5" s="50" t="s">
        <v>2</v>
      </c>
      <c r="AB5" s="56" t="s">
        <v>3</v>
      </c>
      <c r="AC5" s="57" t="s">
        <v>2</v>
      </c>
      <c r="AD5" s="56" t="s">
        <v>3</v>
      </c>
      <c r="AE5" s="57" t="s">
        <v>2</v>
      </c>
      <c r="AF5" s="54" t="s">
        <v>3</v>
      </c>
      <c r="AG5" s="50" t="s">
        <v>2</v>
      </c>
      <c r="AH5" s="56" t="s">
        <v>3</v>
      </c>
      <c r="AI5" s="57" t="s">
        <v>2</v>
      </c>
      <c r="AJ5" s="56" t="s">
        <v>3</v>
      </c>
      <c r="AK5" s="57" t="s">
        <v>2</v>
      </c>
      <c r="AL5" s="58" t="s">
        <v>3</v>
      </c>
      <c r="AM5" s="45"/>
    </row>
    <row r="6" spans="1:39" ht="15.75" thickTop="1" x14ac:dyDescent="0.25">
      <c r="A6" s="136" t="s">
        <v>63</v>
      </c>
      <c r="B6" s="137" t="s">
        <v>58</v>
      </c>
      <c r="C6" s="138">
        <f>O6+U6+AA6+AG6</f>
        <v>2.0000000000000003E-6</v>
      </c>
      <c r="D6" s="139">
        <f>C6*100/Rekapitulace!C6</f>
        <v>20.000000000000004</v>
      </c>
      <c r="E6" s="34">
        <f>P6+V6+AB6+AH6</f>
        <v>0</v>
      </c>
      <c r="F6" s="140">
        <f>E6*100/Rekapitulace!C6</f>
        <v>0</v>
      </c>
      <c r="G6" s="34">
        <f>Q6+W6+AC6+AI6</f>
        <v>2.0000000000000003E-6</v>
      </c>
      <c r="H6" s="139">
        <f>G6*100/Rekapitulace!D6</f>
        <v>20.000000000000004</v>
      </c>
      <c r="I6" s="34">
        <f>R6+X6+AD6+AJ6</f>
        <v>0</v>
      </c>
      <c r="J6" s="139">
        <f>I6*100/Rekapitulace!D6</f>
        <v>0</v>
      </c>
      <c r="K6" s="34">
        <f>S6+Y6+AE6+AK6</f>
        <v>2.0000000000000003E-6</v>
      </c>
      <c r="L6" s="139">
        <f>K6*100/Rekapitulace!E6</f>
        <v>20.000000000000004</v>
      </c>
      <c r="M6" s="34">
        <f>T6+Z6+AF6+AL6</f>
        <v>0</v>
      </c>
      <c r="N6" s="141">
        <f>M6*100/Rekapitulace!E6</f>
        <v>0</v>
      </c>
      <c r="O6" s="28">
        <f>Rekapitulace!C6/20</f>
        <v>5.0000000000000008E-7</v>
      </c>
      <c r="P6" s="142"/>
      <c r="Q6" s="30">
        <f>Rekapitulace!D6/20</f>
        <v>5.0000000000000008E-7</v>
      </c>
      <c r="R6" s="142"/>
      <c r="S6" s="32">
        <f>Rekapitulace!E6/20</f>
        <v>5.0000000000000008E-7</v>
      </c>
      <c r="T6" s="143"/>
      <c r="U6" s="28">
        <f>Rekapitulace!C6/20</f>
        <v>5.0000000000000008E-7</v>
      </c>
      <c r="V6" s="142"/>
      <c r="W6" s="34">
        <f>Rekapitulace!D6/20</f>
        <v>5.0000000000000008E-7</v>
      </c>
      <c r="X6" s="142"/>
      <c r="Y6" s="34">
        <f>Rekapitulace!E6/20</f>
        <v>5.0000000000000008E-7</v>
      </c>
      <c r="Z6" s="143"/>
      <c r="AA6" s="28">
        <f>Rekapitulace!C6/20</f>
        <v>5.0000000000000008E-7</v>
      </c>
      <c r="AB6" s="142"/>
      <c r="AC6" s="34">
        <f>Rekapitulace!D6/20</f>
        <v>5.0000000000000008E-7</v>
      </c>
      <c r="AD6" s="142"/>
      <c r="AE6" s="34">
        <f>Rekapitulace!E6/20</f>
        <v>5.0000000000000008E-7</v>
      </c>
      <c r="AF6" s="143"/>
      <c r="AG6" s="28">
        <f>Rekapitulace!C6/20</f>
        <v>5.0000000000000008E-7</v>
      </c>
      <c r="AH6" s="142"/>
      <c r="AI6" s="34">
        <f>Rekapitulace!D6/20</f>
        <v>5.0000000000000008E-7</v>
      </c>
      <c r="AJ6" s="142"/>
      <c r="AK6" s="34">
        <f>Rekapitulace!E6/20</f>
        <v>5.0000000000000008E-7</v>
      </c>
      <c r="AL6" s="144"/>
      <c r="AM6" s="45"/>
    </row>
    <row r="7" spans="1:39" x14ac:dyDescent="0.25">
      <c r="A7" s="145"/>
      <c r="B7" s="146" t="s">
        <v>59</v>
      </c>
      <c r="C7" s="147">
        <f>O7+U7+AA7+AG7</f>
        <v>2.0000000000000003E-6</v>
      </c>
      <c r="D7" s="148">
        <f>C7*100/Rekapitulace!C7</f>
        <v>20.000000000000004</v>
      </c>
      <c r="E7" s="35">
        <f>P7+V7+AB7+AH7</f>
        <v>0</v>
      </c>
      <c r="F7" s="148">
        <f>E7*100/Rekapitulace!C7</f>
        <v>0</v>
      </c>
      <c r="G7" s="35">
        <f>Q7+W7+AC7+AI7</f>
        <v>2.0000000000000003E-6</v>
      </c>
      <c r="H7" s="148">
        <f>G7*100/Rekapitulace!D7</f>
        <v>20.000000000000004</v>
      </c>
      <c r="I7" s="35">
        <f>R7+X7+AD7+AJ7</f>
        <v>0</v>
      </c>
      <c r="J7" s="148">
        <f>I7*100/Rekapitulace!D7</f>
        <v>0</v>
      </c>
      <c r="K7" s="35">
        <f>S7+Y7+AE7+AK7</f>
        <v>2.0000000000000003E-6</v>
      </c>
      <c r="L7" s="148">
        <f>K7*100/Rekapitulace!E7</f>
        <v>20.000000000000004</v>
      </c>
      <c r="M7" s="35">
        <f>T7+Z7+AF7+AL7</f>
        <v>0</v>
      </c>
      <c r="N7" s="149">
        <f>M7*100/Rekapitulace!E7</f>
        <v>0</v>
      </c>
      <c r="O7" s="29">
        <f>Rekapitulace!C7/20</f>
        <v>5.0000000000000008E-7</v>
      </c>
      <c r="P7" s="150"/>
      <c r="Q7" s="31">
        <f>Rekapitulace!D7/20</f>
        <v>5.0000000000000008E-7</v>
      </c>
      <c r="R7" s="150"/>
      <c r="S7" s="33">
        <f>Rekapitulace!E7/20</f>
        <v>5.0000000000000008E-7</v>
      </c>
      <c r="T7" s="151"/>
      <c r="U7" s="29">
        <f>Rekapitulace!C7/20</f>
        <v>5.0000000000000008E-7</v>
      </c>
      <c r="V7" s="150"/>
      <c r="W7" s="35">
        <f>Rekapitulace!D7/20</f>
        <v>5.0000000000000008E-7</v>
      </c>
      <c r="X7" s="150"/>
      <c r="Y7" s="35">
        <f>Rekapitulace!E7/20</f>
        <v>5.0000000000000008E-7</v>
      </c>
      <c r="Z7" s="151"/>
      <c r="AA7" s="29">
        <f>Rekapitulace!C7/20</f>
        <v>5.0000000000000008E-7</v>
      </c>
      <c r="AB7" s="150"/>
      <c r="AC7" s="35">
        <f>Rekapitulace!D7/20</f>
        <v>5.0000000000000008E-7</v>
      </c>
      <c r="AD7" s="150"/>
      <c r="AE7" s="35">
        <f>Rekapitulace!E7/20</f>
        <v>5.0000000000000008E-7</v>
      </c>
      <c r="AF7" s="151"/>
      <c r="AG7" s="29">
        <f>Rekapitulace!C7/20</f>
        <v>5.0000000000000008E-7</v>
      </c>
      <c r="AH7" s="150"/>
      <c r="AI7" s="35">
        <f>Rekapitulace!D7/20</f>
        <v>5.0000000000000008E-7</v>
      </c>
      <c r="AJ7" s="150"/>
      <c r="AK7" s="35">
        <f>Rekapitulace!E7/20</f>
        <v>5.0000000000000008E-7</v>
      </c>
      <c r="AL7" s="152"/>
      <c r="AM7" s="45"/>
    </row>
    <row r="8" spans="1:39" x14ac:dyDescent="0.25">
      <c r="A8" s="153" t="s">
        <v>64</v>
      </c>
      <c r="B8" s="146" t="s">
        <v>58</v>
      </c>
      <c r="C8" s="147">
        <f>O8+U8+AA8+AG8</f>
        <v>2.0000000000000003E-6</v>
      </c>
      <c r="D8" s="148">
        <f>C8*100/Rekapitulace!C8</f>
        <v>20.000000000000004</v>
      </c>
      <c r="E8" s="35">
        <f>P8+V8+AB8+AH8</f>
        <v>0</v>
      </c>
      <c r="F8" s="148">
        <f>E8*100/Rekapitulace!C8</f>
        <v>0</v>
      </c>
      <c r="G8" s="35">
        <f>Q8+W8+AC8+AI8</f>
        <v>2.0000000000000003E-6</v>
      </c>
      <c r="H8" s="148">
        <f>G8*100/Rekapitulace!D8</f>
        <v>20.000000000000004</v>
      </c>
      <c r="I8" s="35">
        <f>R8+X8+AD8+AJ8</f>
        <v>0</v>
      </c>
      <c r="J8" s="148">
        <f>I8*100/Rekapitulace!D8</f>
        <v>0</v>
      </c>
      <c r="K8" s="35">
        <f>S8+Y8+AE8+AK8</f>
        <v>2.0000000000000003E-6</v>
      </c>
      <c r="L8" s="148">
        <f>K8*100/Rekapitulace!E8</f>
        <v>20.000000000000004</v>
      </c>
      <c r="M8" s="35">
        <f>T8+Z8+AF8+AL8</f>
        <v>0</v>
      </c>
      <c r="N8" s="149">
        <f>M8*100/Rekapitulace!E8</f>
        <v>0</v>
      </c>
      <c r="O8" s="29">
        <f>Rekapitulace!C8/20</f>
        <v>5.0000000000000008E-7</v>
      </c>
      <c r="P8" s="150"/>
      <c r="Q8" s="31">
        <f>Rekapitulace!D8/20</f>
        <v>5.0000000000000008E-7</v>
      </c>
      <c r="R8" s="150"/>
      <c r="S8" s="33">
        <f>Rekapitulace!E8/20</f>
        <v>5.0000000000000008E-7</v>
      </c>
      <c r="T8" s="151"/>
      <c r="U8" s="29">
        <f>Rekapitulace!C8/20</f>
        <v>5.0000000000000008E-7</v>
      </c>
      <c r="V8" s="150"/>
      <c r="W8" s="35">
        <f>Rekapitulace!D8/20</f>
        <v>5.0000000000000008E-7</v>
      </c>
      <c r="X8" s="150"/>
      <c r="Y8" s="35">
        <f>Rekapitulace!E8/20</f>
        <v>5.0000000000000008E-7</v>
      </c>
      <c r="Z8" s="151"/>
      <c r="AA8" s="29">
        <f>Rekapitulace!C8/20</f>
        <v>5.0000000000000008E-7</v>
      </c>
      <c r="AB8" s="150"/>
      <c r="AC8" s="35">
        <f>Rekapitulace!D8/20</f>
        <v>5.0000000000000008E-7</v>
      </c>
      <c r="AD8" s="150"/>
      <c r="AE8" s="35">
        <f>Rekapitulace!E8/20</f>
        <v>5.0000000000000008E-7</v>
      </c>
      <c r="AF8" s="151"/>
      <c r="AG8" s="29">
        <f>Rekapitulace!C8/20</f>
        <v>5.0000000000000008E-7</v>
      </c>
      <c r="AH8" s="150"/>
      <c r="AI8" s="35">
        <f>Rekapitulace!D8/20</f>
        <v>5.0000000000000008E-7</v>
      </c>
      <c r="AJ8" s="150"/>
      <c r="AK8" s="35">
        <f>Rekapitulace!E8/20</f>
        <v>5.0000000000000008E-7</v>
      </c>
      <c r="AL8" s="152"/>
      <c r="AM8" s="45"/>
    </row>
    <row r="9" spans="1:39" x14ac:dyDescent="0.25">
      <c r="A9" s="154"/>
      <c r="B9" s="146" t="s">
        <v>60</v>
      </c>
      <c r="C9" s="147">
        <f t="shared" ref="C9:C21" si="0">O9+U9+AA9+AG9</f>
        <v>2.0000000000000003E-6</v>
      </c>
      <c r="D9" s="148">
        <f>C9*100/Rekapitulace!C9</f>
        <v>20.000000000000004</v>
      </c>
      <c r="E9" s="35">
        <f t="shared" ref="E9:E21" si="1">P9+V9+AB9+AH9</f>
        <v>0</v>
      </c>
      <c r="F9" s="148">
        <f>E9*100/Rekapitulace!C9</f>
        <v>0</v>
      </c>
      <c r="G9" s="35">
        <f t="shared" ref="G9:G21" si="2">Q9+W9+AC9+AI9</f>
        <v>2.0000000000000003E-6</v>
      </c>
      <c r="H9" s="148">
        <f>G9*100/Rekapitulace!D8</f>
        <v>20.000000000000004</v>
      </c>
      <c r="I9" s="35">
        <f t="shared" ref="I9:I21" si="3">R9+X9+AD9+AJ9</f>
        <v>0</v>
      </c>
      <c r="J9" s="148">
        <f>I9*100/Rekapitulace!D9</f>
        <v>0</v>
      </c>
      <c r="K9" s="35">
        <f t="shared" ref="K9:K21" si="4">S9+Y9+AE9+AK9</f>
        <v>2.0000000000000003E-6</v>
      </c>
      <c r="L9" s="148">
        <f>K9*100/Rekapitulace!E9</f>
        <v>20.000000000000004</v>
      </c>
      <c r="M9" s="35">
        <f t="shared" ref="M9:M22" si="5">T9+Z9+AF9+AL9</f>
        <v>0</v>
      </c>
      <c r="N9" s="149">
        <f>M9*100/Rekapitulace!E9</f>
        <v>0</v>
      </c>
      <c r="O9" s="29">
        <f>Rekapitulace!C9/20</f>
        <v>5.0000000000000008E-7</v>
      </c>
      <c r="P9" s="150"/>
      <c r="Q9" s="31">
        <f>Rekapitulace!D9/20</f>
        <v>5.0000000000000008E-7</v>
      </c>
      <c r="R9" s="150"/>
      <c r="S9" s="33">
        <f>Rekapitulace!E9/20</f>
        <v>5.0000000000000008E-7</v>
      </c>
      <c r="T9" s="151"/>
      <c r="U9" s="29">
        <f>Rekapitulace!C9/20</f>
        <v>5.0000000000000008E-7</v>
      </c>
      <c r="V9" s="150"/>
      <c r="W9" s="35">
        <f>Rekapitulace!D9/20</f>
        <v>5.0000000000000008E-7</v>
      </c>
      <c r="X9" s="150"/>
      <c r="Y9" s="35">
        <f>Rekapitulace!E9/20</f>
        <v>5.0000000000000008E-7</v>
      </c>
      <c r="Z9" s="151"/>
      <c r="AA9" s="29">
        <f>Rekapitulace!C9/20</f>
        <v>5.0000000000000008E-7</v>
      </c>
      <c r="AB9" s="150"/>
      <c r="AC9" s="35">
        <f>Rekapitulace!D9/20</f>
        <v>5.0000000000000008E-7</v>
      </c>
      <c r="AD9" s="150"/>
      <c r="AE9" s="35">
        <f>Rekapitulace!E9/20</f>
        <v>5.0000000000000008E-7</v>
      </c>
      <c r="AF9" s="151"/>
      <c r="AG9" s="29">
        <f>Rekapitulace!C9/20</f>
        <v>5.0000000000000008E-7</v>
      </c>
      <c r="AH9" s="150"/>
      <c r="AI9" s="35">
        <f>Rekapitulace!D9/20</f>
        <v>5.0000000000000008E-7</v>
      </c>
      <c r="AJ9" s="150"/>
      <c r="AK9" s="35">
        <f>Rekapitulace!E9/20</f>
        <v>5.0000000000000008E-7</v>
      </c>
      <c r="AL9" s="152"/>
      <c r="AM9" s="45"/>
    </row>
    <row r="10" spans="1:39" x14ac:dyDescent="0.25">
      <c r="A10" s="153" t="s">
        <v>65</v>
      </c>
      <c r="B10" s="146" t="s">
        <v>59</v>
      </c>
      <c r="C10" s="147">
        <f t="shared" si="0"/>
        <v>2.0000000000000003E-6</v>
      </c>
      <c r="D10" s="148">
        <f>C10*100/Rekapitulace!C10</f>
        <v>20.000000000000004</v>
      </c>
      <c r="E10" s="35">
        <f t="shared" si="1"/>
        <v>0</v>
      </c>
      <c r="F10" s="148">
        <f>E10*100/Rekapitulace!C10</f>
        <v>0</v>
      </c>
      <c r="G10" s="35">
        <f t="shared" si="2"/>
        <v>2.0000000000000003E-6</v>
      </c>
      <c r="H10" s="148">
        <f>G10*100/Rekapitulace!D10</f>
        <v>20.000000000000004</v>
      </c>
      <c r="I10" s="35">
        <f t="shared" si="3"/>
        <v>0</v>
      </c>
      <c r="J10" s="148">
        <f>I10*100/Rekapitulace!D10</f>
        <v>0</v>
      </c>
      <c r="K10" s="35">
        <f t="shared" si="4"/>
        <v>2.0000000000000003E-6</v>
      </c>
      <c r="L10" s="148">
        <f>K10*100/Rekapitulace!E10</f>
        <v>20.000000000000004</v>
      </c>
      <c r="M10" s="35">
        <f t="shared" si="5"/>
        <v>0</v>
      </c>
      <c r="N10" s="149">
        <f>M10*100/Rekapitulace!E10</f>
        <v>0</v>
      </c>
      <c r="O10" s="29">
        <f>Rekapitulace!C10/20</f>
        <v>5.0000000000000008E-7</v>
      </c>
      <c r="P10" s="150"/>
      <c r="Q10" s="31">
        <f>Rekapitulace!D10/20</f>
        <v>5.0000000000000008E-7</v>
      </c>
      <c r="R10" s="150"/>
      <c r="S10" s="33">
        <f>Rekapitulace!E10/20</f>
        <v>5.0000000000000008E-7</v>
      </c>
      <c r="T10" s="151"/>
      <c r="U10" s="29">
        <f>Rekapitulace!C10/20</f>
        <v>5.0000000000000008E-7</v>
      </c>
      <c r="V10" s="150"/>
      <c r="W10" s="35">
        <f>Rekapitulace!D10/20</f>
        <v>5.0000000000000008E-7</v>
      </c>
      <c r="X10" s="150"/>
      <c r="Y10" s="35">
        <f>Rekapitulace!E10/20</f>
        <v>5.0000000000000008E-7</v>
      </c>
      <c r="Z10" s="151"/>
      <c r="AA10" s="29">
        <f>Rekapitulace!C10/20</f>
        <v>5.0000000000000008E-7</v>
      </c>
      <c r="AB10" s="150"/>
      <c r="AC10" s="35">
        <f>Rekapitulace!D10/20</f>
        <v>5.0000000000000008E-7</v>
      </c>
      <c r="AD10" s="150"/>
      <c r="AE10" s="35">
        <f>Rekapitulace!E10/20</f>
        <v>5.0000000000000008E-7</v>
      </c>
      <c r="AF10" s="151"/>
      <c r="AG10" s="29">
        <f>Rekapitulace!C10/20</f>
        <v>5.0000000000000008E-7</v>
      </c>
      <c r="AH10" s="150"/>
      <c r="AI10" s="35">
        <f>Rekapitulace!D10/20</f>
        <v>5.0000000000000008E-7</v>
      </c>
      <c r="AJ10" s="150"/>
      <c r="AK10" s="35">
        <f>Rekapitulace!E10/20</f>
        <v>5.0000000000000008E-7</v>
      </c>
      <c r="AL10" s="152"/>
      <c r="AM10" s="45"/>
    </row>
    <row r="11" spans="1:39" x14ac:dyDescent="0.25">
      <c r="A11" s="154"/>
      <c r="B11" s="146" t="s">
        <v>61</v>
      </c>
      <c r="C11" s="147">
        <f t="shared" si="0"/>
        <v>2.0000000000000003E-6</v>
      </c>
      <c r="D11" s="148">
        <f>C11*100/Rekapitulace!C11</f>
        <v>20.000000000000004</v>
      </c>
      <c r="E11" s="35">
        <f t="shared" si="1"/>
        <v>0</v>
      </c>
      <c r="F11" s="148">
        <f>E11*100/Rekapitulace!C11</f>
        <v>0</v>
      </c>
      <c r="G11" s="35">
        <f t="shared" si="2"/>
        <v>2.0000000000000003E-6</v>
      </c>
      <c r="H11" s="148">
        <f>G11*100/Rekapitulace!D11</f>
        <v>20.000000000000004</v>
      </c>
      <c r="I11" s="35">
        <f t="shared" si="3"/>
        <v>0</v>
      </c>
      <c r="J11" s="148">
        <f>I11*100/Rekapitulace!D11</f>
        <v>0</v>
      </c>
      <c r="K11" s="35">
        <f t="shared" si="4"/>
        <v>2.0000000000000003E-6</v>
      </c>
      <c r="L11" s="148">
        <f>K11*100/Rekapitulace!E11</f>
        <v>20.000000000000004</v>
      </c>
      <c r="M11" s="35">
        <f t="shared" si="5"/>
        <v>0</v>
      </c>
      <c r="N11" s="149">
        <f>M11*100/Rekapitulace!E11</f>
        <v>0</v>
      </c>
      <c r="O11" s="29">
        <f>Rekapitulace!C11/20</f>
        <v>5.0000000000000008E-7</v>
      </c>
      <c r="P11" s="150"/>
      <c r="Q11" s="31">
        <f>Rekapitulace!D11/20</f>
        <v>5.0000000000000008E-7</v>
      </c>
      <c r="R11" s="150"/>
      <c r="S11" s="33">
        <f>Rekapitulace!E11/20</f>
        <v>5.0000000000000008E-7</v>
      </c>
      <c r="T11" s="151"/>
      <c r="U11" s="29">
        <f>Rekapitulace!C11/20</f>
        <v>5.0000000000000008E-7</v>
      </c>
      <c r="V11" s="150"/>
      <c r="W11" s="35">
        <f>Rekapitulace!D11/20</f>
        <v>5.0000000000000008E-7</v>
      </c>
      <c r="X11" s="150"/>
      <c r="Y11" s="35">
        <f>Rekapitulace!E11/20</f>
        <v>5.0000000000000008E-7</v>
      </c>
      <c r="Z11" s="151"/>
      <c r="AA11" s="29">
        <f>Rekapitulace!C11/20</f>
        <v>5.0000000000000008E-7</v>
      </c>
      <c r="AB11" s="150"/>
      <c r="AC11" s="35">
        <f>Rekapitulace!D11/20</f>
        <v>5.0000000000000008E-7</v>
      </c>
      <c r="AD11" s="150"/>
      <c r="AE11" s="35">
        <f>Rekapitulace!E11/20</f>
        <v>5.0000000000000008E-7</v>
      </c>
      <c r="AF11" s="151"/>
      <c r="AG11" s="29">
        <f>Rekapitulace!C11/20</f>
        <v>5.0000000000000008E-7</v>
      </c>
      <c r="AH11" s="150"/>
      <c r="AI11" s="35">
        <f>Rekapitulace!D11/20</f>
        <v>5.0000000000000008E-7</v>
      </c>
      <c r="AJ11" s="150"/>
      <c r="AK11" s="35">
        <f>Rekapitulace!E11/20</f>
        <v>5.0000000000000008E-7</v>
      </c>
      <c r="AL11" s="152"/>
      <c r="AM11" s="45"/>
    </row>
    <row r="12" spans="1:39" x14ac:dyDescent="0.25">
      <c r="A12" s="153" t="s">
        <v>62</v>
      </c>
      <c r="B12" s="146" t="s">
        <v>67</v>
      </c>
      <c r="C12" s="147">
        <f t="shared" si="0"/>
        <v>2.0000000000000003E-6</v>
      </c>
      <c r="D12" s="148">
        <f>C12*100/Rekapitulace!C12</f>
        <v>20.000000000000004</v>
      </c>
      <c r="E12" s="35">
        <f t="shared" si="1"/>
        <v>0</v>
      </c>
      <c r="F12" s="148">
        <f>E12*100/Rekapitulace!C12</f>
        <v>0</v>
      </c>
      <c r="G12" s="35">
        <f t="shared" si="2"/>
        <v>2.0000000000000003E-6</v>
      </c>
      <c r="H12" s="148">
        <f>G12*100/Rekapitulace!D12</f>
        <v>20.000000000000004</v>
      </c>
      <c r="I12" s="35">
        <f t="shared" si="3"/>
        <v>0</v>
      </c>
      <c r="J12" s="148">
        <f>I12*100/Rekapitulace!D12</f>
        <v>0</v>
      </c>
      <c r="K12" s="35">
        <f t="shared" si="4"/>
        <v>2.0000000000000003E-6</v>
      </c>
      <c r="L12" s="148">
        <f>K12*100/Rekapitulace!E12</f>
        <v>20.000000000000004</v>
      </c>
      <c r="M12" s="35">
        <f t="shared" si="5"/>
        <v>0</v>
      </c>
      <c r="N12" s="149">
        <f>M12*100/Rekapitulace!E12</f>
        <v>0</v>
      </c>
      <c r="O12" s="29">
        <f>Rekapitulace!C12/20</f>
        <v>5.0000000000000008E-7</v>
      </c>
      <c r="P12" s="150"/>
      <c r="Q12" s="31">
        <f>Rekapitulace!D12/20</f>
        <v>5.0000000000000008E-7</v>
      </c>
      <c r="R12" s="150"/>
      <c r="S12" s="33">
        <f>Rekapitulace!E12/20</f>
        <v>5.0000000000000008E-7</v>
      </c>
      <c r="T12" s="151"/>
      <c r="U12" s="29">
        <f>Rekapitulace!C12/20</f>
        <v>5.0000000000000008E-7</v>
      </c>
      <c r="V12" s="150"/>
      <c r="W12" s="35">
        <f>Rekapitulace!D12/20</f>
        <v>5.0000000000000008E-7</v>
      </c>
      <c r="X12" s="150"/>
      <c r="Y12" s="35">
        <f>Rekapitulace!E12/20</f>
        <v>5.0000000000000008E-7</v>
      </c>
      <c r="Z12" s="151"/>
      <c r="AA12" s="29">
        <f>Rekapitulace!C12/20</f>
        <v>5.0000000000000008E-7</v>
      </c>
      <c r="AB12" s="150"/>
      <c r="AC12" s="35">
        <f>Rekapitulace!D12/20</f>
        <v>5.0000000000000008E-7</v>
      </c>
      <c r="AD12" s="150"/>
      <c r="AE12" s="35">
        <f>Rekapitulace!E12/20</f>
        <v>5.0000000000000008E-7</v>
      </c>
      <c r="AF12" s="151"/>
      <c r="AG12" s="29">
        <f>Rekapitulace!C12/20</f>
        <v>5.0000000000000008E-7</v>
      </c>
      <c r="AH12" s="150"/>
      <c r="AI12" s="35">
        <f>Rekapitulace!D12/20</f>
        <v>5.0000000000000008E-7</v>
      </c>
      <c r="AJ12" s="150"/>
      <c r="AK12" s="35">
        <f>Rekapitulace!E12/20</f>
        <v>5.0000000000000008E-7</v>
      </c>
      <c r="AL12" s="152"/>
      <c r="AM12" s="45"/>
    </row>
    <row r="13" spans="1:39" x14ac:dyDescent="0.25">
      <c r="A13" s="153" t="s">
        <v>66</v>
      </c>
      <c r="B13" s="146" t="s">
        <v>68</v>
      </c>
      <c r="C13" s="147">
        <f t="shared" si="0"/>
        <v>2.0000000000000003E-6</v>
      </c>
      <c r="D13" s="148">
        <f>C13*100/Rekapitulace!C13</f>
        <v>20.000000000000004</v>
      </c>
      <c r="E13" s="35">
        <f t="shared" si="1"/>
        <v>0</v>
      </c>
      <c r="F13" s="148">
        <f>E13*100/Rekapitulace!C13</f>
        <v>0</v>
      </c>
      <c r="G13" s="35">
        <f t="shared" si="2"/>
        <v>2.0000000000000003E-6</v>
      </c>
      <c r="H13" s="148">
        <f>G13*100/Rekapitulace!D13</f>
        <v>20.000000000000004</v>
      </c>
      <c r="I13" s="35">
        <f t="shared" si="3"/>
        <v>0</v>
      </c>
      <c r="J13" s="148">
        <f>I13*100/Rekapitulace!D13</f>
        <v>0</v>
      </c>
      <c r="K13" s="35">
        <f t="shared" si="4"/>
        <v>2.0000000000000003E-6</v>
      </c>
      <c r="L13" s="148">
        <f>K13*100/Rekapitulace!E13</f>
        <v>20.000000000000004</v>
      </c>
      <c r="M13" s="35">
        <f t="shared" si="5"/>
        <v>0</v>
      </c>
      <c r="N13" s="149">
        <f>M13*100/Rekapitulace!E13</f>
        <v>0</v>
      </c>
      <c r="O13" s="29">
        <f>Rekapitulace!C13/20</f>
        <v>5.0000000000000008E-7</v>
      </c>
      <c r="P13" s="150"/>
      <c r="Q13" s="31">
        <f>Rekapitulace!D13/20</f>
        <v>5.0000000000000008E-7</v>
      </c>
      <c r="R13" s="150"/>
      <c r="S13" s="33">
        <f>Rekapitulace!E13/20</f>
        <v>5.0000000000000008E-7</v>
      </c>
      <c r="T13" s="151"/>
      <c r="U13" s="29">
        <f>Rekapitulace!C13/20</f>
        <v>5.0000000000000008E-7</v>
      </c>
      <c r="V13" s="150"/>
      <c r="W13" s="35">
        <f>Rekapitulace!D13/20</f>
        <v>5.0000000000000008E-7</v>
      </c>
      <c r="X13" s="150"/>
      <c r="Y13" s="35">
        <f>Rekapitulace!E13/20</f>
        <v>5.0000000000000008E-7</v>
      </c>
      <c r="Z13" s="151"/>
      <c r="AA13" s="29">
        <f>Rekapitulace!C13/20</f>
        <v>5.0000000000000008E-7</v>
      </c>
      <c r="AB13" s="150"/>
      <c r="AC13" s="35">
        <f>Rekapitulace!D13/20</f>
        <v>5.0000000000000008E-7</v>
      </c>
      <c r="AD13" s="150"/>
      <c r="AE13" s="35">
        <f>Rekapitulace!E13/20</f>
        <v>5.0000000000000008E-7</v>
      </c>
      <c r="AF13" s="151"/>
      <c r="AG13" s="29">
        <f>Rekapitulace!C13/20</f>
        <v>5.0000000000000008E-7</v>
      </c>
      <c r="AH13" s="150"/>
      <c r="AI13" s="35">
        <f>Rekapitulace!D13/20</f>
        <v>5.0000000000000008E-7</v>
      </c>
      <c r="AJ13" s="150"/>
      <c r="AK13" s="35">
        <f>Rekapitulace!E13/20</f>
        <v>5.0000000000000008E-7</v>
      </c>
      <c r="AL13" s="152"/>
      <c r="AM13" s="45"/>
    </row>
    <row r="14" spans="1:39" x14ac:dyDescent="0.25">
      <c r="A14" s="153" t="s">
        <v>78</v>
      </c>
      <c r="B14" s="146" t="s">
        <v>69</v>
      </c>
      <c r="C14" s="147">
        <f t="shared" si="0"/>
        <v>2.0000000000000003E-6</v>
      </c>
      <c r="D14" s="148">
        <f>C14*100/Rekapitulace!C14</f>
        <v>20.000000000000004</v>
      </c>
      <c r="E14" s="35">
        <f t="shared" si="1"/>
        <v>0</v>
      </c>
      <c r="F14" s="148">
        <f>E14*100/Rekapitulace!C14</f>
        <v>0</v>
      </c>
      <c r="G14" s="35">
        <f t="shared" si="2"/>
        <v>2.0000000000000003E-6</v>
      </c>
      <c r="H14" s="148">
        <f>G14*100/Rekapitulace!D14</f>
        <v>20.000000000000004</v>
      </c>
      <c r="I14" s="35">
        <f t="shared" si="3"/>
        <v>0</v>
      </c>
      <c r="J14" s="148">
        <f>I14*100/Rekapitulace!D14</f>
        <v>0</v>
      </c>
      <c r="K14" s="35">
        <f t="shared" si="4"/>
        <v>2.0000000000000003E-6</v>
      </c>
      <c r="L14" s="148">
        <f>K14*100/Rekapitulace!E14</f>
        <v>20.000000000000004</v>
      </c>
      <c r="M14" s="35">
        <f t="shared" si="5"/>
        <v>0</v>
      </c>
      <c r="N14" s="149">
        <f>M14*100/Rekapitulace!E14</f>
        <v>0</v>
      </c>
      <c r="O14" s="29">
        <f>Rekapitulace!C14/20</f>
        <v>5.0000000000000008E-7</v>
      </c>
      <c r="P14" s="150"/>
      <c r="Q14" s="31">
        <f>Rekapitulace!D14/20</f>
        <v>5.0000000000000008E-7</v>
      </c>
      <c r="R14" s="150"/>
      <c r="S14" s="33">
        <f>Rekapitulace!E14/20</f>
        <v>5.0000000000000008E-7</v>
      </c>
      <c r="T14" s="151"/>
      <c r="U14" s="29">
        <f>Rekapitulace!C14/20</f>
        <v>5.0000000000000008E-7</v>
      </c>
      <c r="V14" s="150"/>
      <c r="W14" s="35">
        <f>Rekapitulace!D14/20</f>
        <v>5.0000000000000008E-7</v>
      </c>
      <c r="X14" s="150"/>
      <c r="Y14" s="35">
        <f>Rekapitulace!E14/20</f>
        <v>5.0000000000000008E-7</v>
      </c>
      <c r="Z14" s="151"/>
      <c r="AA14" s="29">
        <f>Rekapitulace!C14/20</f>
        <v>5.0000000000000008E-7</v>
      </c>
      <c r="AB14" s="150"/>
      <c r="AC14" s="35">
        <f>Rekapitulace!D14/20</f>
        <v>5.0000000000000008E-7</v>
      </c>
      <c r="AD14" s="150"/>
      <c r="AE14" s="35">
        <f>Rekapitulace!E14/20</f>
        <v>5.0000000000000008E-7</v>
      </c>
      <c r="AF14" s="151"/>
      <c r="AG14" s="29">
        <f>Rekapitulace!C14/20</f>
        <v>5.0000000000000008E-7</v>
      </c>
      <c r="AH14" s="150"/>
      <c r="AI14" s="35">
        <f>Rekapitulace!D14/20</f>
        <v>5.0000000000000008E-7</v>
      </c>
      <c r="AJ14" s="150"/>
      <c r="AK14" s="35">
        <f>Rekapitulace!E14/20</f>
        <v>5.0000000000000008E-7</v>
      </c>
      <c r="AL14" s="152"/>
      <c r="AM14" s="45"/>
    </row>
    <row r="15" spans="1:39" x14ac:dyDescent="0.25">
      <c r="A15" s="153" t="s">
        <v>79</v>
      </c>
      <c r="B15" s="146" t="s">
        <v>70</v>
      </c>
      <c r="C15" s="147">
        <f t="shared" si="0"/>
        <v>2.0000000000000003E-6</v>
      </c>
      <c r="D15" s="148">
        <f>C15*100/Rekapitulace!C15</f>
        <v>20.000000000000004</v>
      </c>
      <c r="E15" s="35">
        <f t="shared" si="1"/>
        <v>0</v>
      </c>
      <c r="F15" s="148">
        <f>E15*100/Rekapitulace!C15</f>
        <v>0</v>
      </c>
      <c r="G15" s="35">
        <f t="shared" si="2"/>
        <v>2.0000000000000003E-6</v>
      </c>
      <c r="H15" s="148">
        <f>G15*100/Rekapitulace!D15</f>
        <v>20.000000000000004</v>
      </c>
      <c r="I15" s="35">
        <f t="shared" si="3"/>
        <v>0</v>
      </c>
      <c r="J15" s="148">
        <f>I15*100/Rekapitulace!D15</f>
        <v>0</v>
      </c>
      <c r="K15" s="35">
        <f t="shared" si="4"/>
        <v>2.0000000000000003E-6</v>
      </c>
      <c r="L15" s="148">
        <f>K15*100/Rekapitulace!E15</f>
        <v>20.000000000000004</v>
      </c>
      <c r="M15" s="35">
        <f t="shared" si="5"/>
        <v>0</v>
      </c>
      <c r="N15" s="149">
        <f>M15*100/Rekapitulace!E15</f>
        <v>0</v>
      </c>
      <c r="O15" s="29">
        <f>Rekapitulace!C15/20</f>
        <v>5.0000000000000008E-7</v>
      </c>
      <c r="P15" s="150"/>
      <c r="Q15" s="31">
        <f>Rekapitulace!D15/20</f>
        <v>5.0000000000000008E-7</v>
      </c>
      <c r="R15" s="150"/>
      <c r="S15" s="33">
        <f>Rekapitulace!E15/20</f>
        <v>5.0000000000000008E-7</v>
      </c>
      <c r="T15" s="151"/>
      <c r="U15" s="29">
        <f>Rekapitulace!C15/20</f>
        <v>5.0000000000000008E-7</v>
      </c>
      <c r="V15" s="150"/>
      <c r="W15" s="35">
        <f>Rekapitulace!D15/20</f>
        <v>5.0000000000000008E-7</v>
      </c>
      <c r="X15" s="150"/>
      <c r="Y15" s="35">
        <f>Rekapitulace!E15/20</f>
        <v>5.0000000000000008E-7</v>
      </c>
      <c r="Z15" s="151"/>
      <c r="AA15" s="29">
        <f>Rekapitulace!C15/20</f>
        <v>5.0000000000000008E-7</v>
      </c>
      <c r="AB15" s="150"/>
      <c r="AC15" s="35">
        <f>Rekapitulace!D15/20</f>
        <v>5.0000000000000008E-7</v>
      </c>
      <c r="AD15" s="150"/>
      <c r="AE15" s="35">
        <f>Rekapitulace!E15/20</f>
        <v>5.0000000000000008E-7</v>
      </c>
      <c r="AF15" s="151"/>
      <c r="AG15" s="29">
        <f>Rekapitulace!C15/20</f>
        <v>5.0000000000000008E-7</v>
      </c>
      <c r="AH15" s="150"/>
      <c r="AI15" s="35">
        <f>Rekapitulace!D15/20</f>
        <v>5.0000000000000008E-7</v>
      </c>
      <c r="AJ15" s="150"/>
      <c r="AK15" s="35">
        <f>Rekapitulace!E15/20</f>
        <v>5.0000000000000008E-7</v>
      </c>
      <c r="AL15" s="152"/>
      <c r="AM15" s="45"/>
    </row>
    <row r="16" spans="1:39" x14ac:dyDescent="0.25">
      <c r="A16" s="153" t="s">
        <v>80</v>
      </c>
      <c r="B16" s="146" t="s">
        <v>71</v>
      </c>
      <c r="C16" s="147">
        <f t="shared" si="0"/>
        <v>2.0000000000000003E-6</v>
      </c>
      <c r="D16" s="148">
        <f>C16*100/Rekapitulace!C16</f>
        <v>20.000000000000004</v>
      </c>
      <c r="E16" s="35">
        <f t="shared" si="1"/>
        <v>0</v>
      </c>
      <c r="F16" s="148">
        <f>E16*100/Rekapitulace!C16</f>
        <v>0</v>
      </c>
      <c r="G16" s="35">
        <f t="shared" si="2"/>
        <v>2.0000000000000003E-6</v>
      </c>
      <c r="H16" s="148">
        <f>G16*100/Rekapitulace!D16</f>
        <v>20.000000000000004</v>
      </c>
      <c r="I16" s="35">
        <f t="shared" si="3"/>
        <v>0</v>
      </c>
      <c r="J16" s="148">
        <f>I16*100/Rekapitulace!D16</f>
        <v>0</v>
      </c>
      <c r="K16" s="35">
        <f t="shared" si="4"/>
        <v>2.0000000000000003E-6</v>
      </c>
      <c r="L16" s="148">
        <f>K16*100/Rekapitulace!E16</f>
        <v>20.000000000000004</v>
      </c>
      <c r="M16" s="35">
        <f t="shared" si="5"/>
        <v>0</v>
      </c>
      <c r="N16" s="149">
        <f>M16*100/Rekapitulace!E16</f>
        <v>0</v>
      </c>
      <c r="O16" s="29">
        <f>Rekapitulace!C16/20</f>
        <v>5.0000000000000008E-7</v>
      </c>
      <c r="P16" s="150"/>
      <c r="Q16" s="31">
        <f>Rekapitulace!D16/20</f>
        <v>5.0000000000000008E-7</v>
      </c>
      <c r="R16" s="150"/>
      <c r="S16" s="33">
        <f>Rekapitulace!E16/20</f>
        <v>5.0000000000000008E-7</v>
      </c>
      <c r="T16" s="151"/>
      <c r="U16" s="29">
        <f>Rekapitulace!C16/20</f>
        <v>5.0000000000000008E-7</v>
      </c>
      <c r="V16" s="150"/>
      <c r="W16" s="35">
        <f>Rekapitulace!D16/20</f>
        <v>5.0000000000000008E-7</v>
      </c>
      <c r="X16" s="150"/>
      <c r="Y16" s="35">
        <f>Rekapitulace!E16/20</f>
        <v>5.0000000000000008E-7</v>
      </c>
      <c r="Z16" s="151"/>
      <c r="AA16" s="29">
        <f>Rekapitulace!C16/20</f>
        <v>5.0000000000000008E-7</v>
      </c>
      <c r="AB16" s="150"/>
      <c r="AC16" s="35">
        <f>Rekapitulace!D16/20</f>
        <v>5.0000000000000008E-7</v>
      </c>
      <c r="AD16" s="150"/>
      <c r="AE16" s="35">
        <f>Rekapitulace!E16/20</f>
        <v>5.0000000000000008E-7</v>
      </c>
      <c r="AF16" s="151"/>
      <c r="AG16" s="29">
        <f>Rekapitulace!C16/20</f>
        <v>5.0000000000000008E-7</v>
      </c>
      <c r="AH16" s="150"/>
      <c r="AI16" s="35">
        <f>Rekapitulace!D16/20</f>
        <v>5.0000000000000008E-7</v>
      </c>
      <c r="AJ16" s="150"/>
      <c r="AK16" s="35">
        <f>Rekapitulace!E16/20</f>
        <v>5.0000000000000008E-7</v>
      </c>
      <c r="AL16" s="152"/>
      <c r="AM16" s="45"/>
    </row>
    <row r="17" spans="1:39" x14ac:dyDescent="0.25">
      <c r="A17" s="153" t="s">
        <v>81</v>
      </c>
      <c r="B17" s="146" t="s">
        <v>72</v>
      </c>
      <c r="C17" s="147">
        <f t="shared" si="0"/>
        <v>2.0000000000000003E-6</v>
      </c>
      <c r="D17" s="148">
        <f>C17*100/Rekapitulace!C17</f>
        <v>20.000000000000004</v>
      </c>
      <c r="E17" s="35">
        <f t="shared" si="1"/>
        <v>0</v>
      </c>
      <c r="F17" s="148">
        <f>E17*100/Rekapitulace!C17</f>
        <v>0</v>
      </c>
      <c r="G17" s="35">
        <f t="shared" si="2"/>
        <v>2.0000000000000003E-6</v>
      </c>
      <c r="H17" s="148">
        <f>G17*100/Rekapitulace!D17</f>
        <v>20.000000000000004</v>
      </c>
      <c r="I17" s="35">
        <f t="shared" si="3"/>
        <v>0</v>
      </c>
      <c r="J17" s="148">
        <f>I17*100/Rekapitulace!D17</f>
        <v>0</v>
      </c>
      <c r="K17" s="35">
        <f t="shared" si="4"/>
        <v>2.0000000000000003E-6</v>
      </c>
      <c r="L17" s="148">
        <f>K17*100/Rekapitulace!E17</f>
        <v>20.000000000000004</v>
      </c>
      <c r="M17" s="35">
        <f t="shared" si="5"/>
        <v>0</v>
      </c>
      <c r="N17" s="149">
        <f>M17*100/Rekapitulace!E17</f>
        <v>0</v>
      </c>
      <c r="O17" s="29">
        <f>Rekapitulace!C17/20</f>
        <v>5.0000000000000008E-7</v>
      </c>
      <c r="P17" s="150"/>
      <c r="Q17" s="31">
        <f>Rekapitulace!D17/20</f>
        <v>5.0000000000000008E-7</v>
      </c>
      <c r="R17" s="150"/>
      <c r="S17" s="33">
        <f>Rekapitulace!E17/20</f>
        <v>5.0000000000000008E-7</v>
      </c>
      <c r="T17" s="151"/>
      <c r="U17" s="29">
        <f>Rekapitulace!C17/20</f>
        <v>5.0000000000000008E-7</v>
      </c>
      <c r="V17" s="150"/>
      <c r="W17" s="35">
        <f>Rekapitulace!D17/20</f>
        <v>5.0000000000000008E-7</v>
      </c>
      <c r="X17" s="150"/>
      <c r="Y17" s="35">
        <f>Rekapitulace!E17/20</f>
        <v>5.0000000000000008E-7</v>
      </c>
      <c r="Z17" s="151"/>
      <c r="AA17" s="29">
        <f>Rekapitulace!C17/20</f>
        <v>5.0000000000000008E-7</v>
      </c>
      <c r="AB17" s="150"/>
      <c r="AC17" s="35">
        <f>Rekapitulace!D17/20</f>
        <v>5.0000000000000008E-7</v>
      </c>
      <c r="AD17" s="150"/>
      <c r="AE17" s="35">
        <f>Rekapitulace!E17/20</f>
        <v>5.0000000000000008E-7</v>
      </c>
      <c r="AF17" s="151"/>
      <c r="AG17" s="29">
        <f>Rekapitulace!C17/20</f>
        <v>5.0000000000000008E-7</v>
      </c>
      <c r="AH17" s="150"/>
      <c r="AI17" s="35">
        <f>Rekapitulace!D17/20</f>
        <v>5.0000000000000008E-7</v>
      </c>
      <c r="AJ17" s="150"/>
      <c r="AK17" s="35">
        <f>Rekapitulace!E17/20</f>
        <v>5.0000000000000008E-7</v>
      </c>
      <c r="AL17" s="152"/>
      <c r="AM17" s="45"/>
    </row>
    <row r="18" spans="1:39" x14ac:dyDescent="0.25">
      <c r="A18" s="153" t="s">
        <v>82</v>
      </c>
      <c r="B18" s="146" t="s">
        <v>73</v>
      </c>
      <c r="C18" s="147">
        <f t="shared" si="0"/>
        <v>2.0000000000000003E-6</v>
      </c>
      <c r="D18" s="148">
        <f>C18*100/Rekapitulace!C18</f>
        <v>20.000000000000004</v>
      </c>
      <c r="E18" s="35">
        <f t="shared" si="1"/>
        <v>0</v>
      </c>
      <c r="F18" s="148">
        <f>E18*100/Rekapitulace!C18</f>
        <v>0</v>
      </c>
      <c r="G18" s="35">
        <f t="shared" si="2"/>
        <v>2.0000000000000003E-6</v>
      </c>
      <c r="H18" s="148">
        <f>G18*100/Rekapitulace!D18</f>
        <v>20.000000000000004</v>
      </c>
      <c r="I18" s="35">
        <f t="shared" si="3"/>
        <v>0</v>
      </c>
      <c r="J18" s="148">
        <f>I18*100/Rekapitulace!D18</f>
        <v>0</v>
      </c>
      <c r="K18" s="35">
        <f t="shared" si="4"/>
        <v>2.0000000000000003E-6</v>
      </c>
      <c r="L18" s="148">
        <f>K18*100/Rekapitulace!E18</f>
        <v>20.000000000000004</v>
      </c>
      <c r="M18" s="35">
        <f t="shared" si="5"/>
        <v>0</v>
      </c>
      <c r="N18" s="149">
        <f>M18*100/Rekapitulace!E18</f>
        <v>0</v>
      </c>
      <c r="O18" s="29">
        <f>Rekapitulace!C18/20</f>
        <v>5.0000000000000008E-7</v>
      </c>
      <c r="P18" s="150"/>
      <c r="Q18" s="31">
        <f>Rekapitulace!D18/20</f>
        <v>5.0000000000000008E-7</v>
      </c>
      <c r="R18" s="150"/>
      <c r="S18" s="33">
        <f>Rekapitulace!E18/20</f>
        <v>5.0000000000000008E-7</v>
      </c>
      <c r="T18" s="151"/>
      <c r="U18" s="29">
        <f>Rekapitulace!C18/20</f>
        <v>5.0000000000000008E-7</v>
      </c>
      <c r="V18" s="150"/>
      <c r="W18" s="35">
        <f>Rekapitulace!D18/20</f>
        <v>5.0000000000000008E-7</v>
      </c>
      <c r="X18" s="150"/>
      <c r="Y18" s="35">
        <f>Rekapitulace!E18/20</f>
        <v>5.0000000000000008E-7</v>
      </c>
      <c r="Z18" s="151"/>
      <c r="AA18" s="29">
        <f>Rekapitulace!C18/20</f>
        <v>5.0000000000000008E-7</v>
      </c>
      <c r="AB18" s="150"/>
      <c r="AC18" s="35">
        <f>Rekapitulace!D18/20</f>
        <v>5.0000000000000008E-7</v>
      </c>
      <c r="AD18" s="150"/>
      <c r="AE18" s="35">
        <f>Rekapitulace!E18/20</f>
        <v>5.0000000000000008E-7</v>
      </c>
      <c r="AF18" s="151"/>
      <c r="AG18" s="29">
        <f>Rekapitulace!C18/20</f>
        <v>5.0000000000000008E-7</v>
      </c>
      <c r="AH18" s="150"/>
      <c r="AI18" s="35">
        <f>Rekapitulace!D18/20</f>
        <v>5.0000000000000008E-7</v>
      </c>
      <c r="AJ18" s="150"/>
      <c r="AK18" s="35">
        <f>Rekapitulace!E18/20</f>
        <v>5.0000000000000008E-7</v>
      </c>
      <c r="AL18" s="152"/>
      <c r="AM18" s="45"/>
    </row>
    <row r="19" spans="1:39" x14ac:dyDescent="0.25">
      <c r="A19" s="153" t="s">
        <v>83</v>
      </c>
      <c r="B19" s="146" t="s">
        <v>74</v>
      </c>
      <c r="C19" s="147">
        <f t="shared" si="0"/>
        <v>2.0000000000000003E-6</v>
      </c>
      <c r="D19" s="148">
        <f>C19*100/Rekapitulace!C19</f>
        <v>20.000000000000004</v>
      </c>
      <c r="E19" s="35">
        <f t="shared" si="1"/>
        <v>0</v>
      </c>
      <c r="F19" s="148">
        <f>E19*100/Rekapitulace!C19</f>
        <v>0</v>
      </c>
      <c r="G19" s="35">
        <f t="shared" si="2"/>
        <v>2.0000000000000003E-6</v>
      </c>
      <c r="H19" s="148">
        <f>G19*100/Rekapitulace!D19</f>
        <v>20.000000000000004</v>
      </c>
      <c r="I19" s="35">
        <f t="shared" si="3"/>
        <v>0</v>
      </c>
      <c r="J19" s="148">
        <f>I19*100/Rekapitulace!D19</f>
        <v>0</v>
      </c>
      <c r="K19" s="35">
        <f t="shared" si="4"/>
        <v>2.0000000000000003E-6</v>
      </c>
      <c r="L19" s="148">
        <f>K19*100/Rekapitulace!E19</f>
        <v>20.000000000000004</v>
      </c>
      <c r="M19" s="35">
        <f t="shared" si="5"/>
        <v>0</v>
      </c>
      <c r="N19" s="149">
        <f>M19*100/Rekapitulace!E19</f>
        <v>0</v>
      </c>
      <c r="O19" s="29">
        <f>Rekapitulace!C19/20</f>
        <v>5.0000000000000008E-7</v>
      </c>
      <c r="P19" s="150"/>
      <c r="Q19" s="31">
        <f>Rekapitulace!D19/20</f>
        <v>5.0000000000000008E-7</v>
      </c>
      <c r="R19" s="150"/>
      <c r="S19" s="33">
        <f>Rekapitulace!E19/20</f>
        <v>5.0000000000000008E-7</v>
      </c>
      <c r="T19" s="151"/>
      <c r="U19" s="29">
        <f>Rekapitulace!C19/20</f>
        <v>5.0000000000000008E-7</v>
      </c>
      <c r="V19" s="150"/>
      <c r="W19" s="35">
        <f>Rekapitulace!D19/20</f>
        <v>5.0000000000000008E-7</v>
      </c>
      <c r="X19" s="150"/>
      <c r="Y19" s="35">
        <f>Rekapitulace!E19/20</f>
        <v>5.0000000000000008E-7</v>
      </c>
      <c r="Z19" s="151"/>
      <c r="AA19" s="29">
        <f>Rekapitulace!C19/20</f>
        <v>5.0000000000000008E-7</v>
      </c>
      <c r="AB19" s="150"/>
      <c r="AC19" s="35">
        <f>Rekapitulace!D19/20</f>
        <v>5.0000000000000008E-7</v>
      </c>
      <c r="AD19" s="150"/>
      <c r="AE19" s="35">
        <f>Rekapitulace!E19/20</f>
        <v>5.0000000000000008E-7</v>
      </c>
      <c r="AF19" s="151"/>
      <c r="AG19" s="29">
        <f>Rekapitulace!C19/20</f>
        <v>5.0000000000000008E-7</v>
      </c>
      <c r="AH19" s="150"/>
      <c r="AI19" s="35">
        <f>Rekapitulace!D19/20</f>
        <v>5.0000000000000008E-7</v>
      </c>
      <c r="AJ19" s="150"/>
      <c r="AK19" s="35">
        <f>Rekapitulace!E19/20</f>
        <v>5.0000000000000008E-7</v>
      </c>
      <c r="AL19" s="152"/>
      <c r="AM19" s="45"/>
    </row>
    <row r="20" spans="1:39" x14ac:dyDescent="0.25">
      <c r="A20" s="153" t="s">
        <v>84</v>
      </c>
      <c r="B20" s="146" t="s">
        <v>75</v>
      </c>
      <c r="C20" s="147">
        <f t="shared" si="0"/>
        <v>2.0000000000000003E-6</v>
      </c>
      <c r="D20" s="148">
        <f>C20*100/Rekapitulace!C20</f>
        <v>20.000000000000004</v>
      </c>
      <c r="E20" s="35">
        <f t="shared" si="1"/>
        <v>0</v>
      </c>
      <c r="F20" s="148">
        <f>E20*100/Rekapitulace!C20</f>
        <v>0</v>
      </c>
      <c r="G20" s="35">
        <f t="shared" si="2"/>
        <v>2.0000000000000003E-6</v>
      </c>
      <c r="H20" s="148">
        <f>G20*100/Rekapitulace!D20</f>
        <v>20.000000000000004</v>
      </c>
      <c r="I20" s="35">
        <f t="shared" si="3"/>
        <v>0</v>
      </c>
      <c r="J20" s="148">
        <f>I20*100/Rekapitulace!D20</f>
        <v>0</v>
      </c>
      <c r="K20" s="35">
        <f t="shared" si="4"/>
        <v>2.0000000000000003E-6</v>
      </c>
      <c r="L20" s="148">
        <f>K20*100/Rekapitulace!E20</f>
        <v>20.000000000000004</v>
      </c>
      <c r="M20" s="35">
        <f t="shared" si="5"/>
        <v>0</v>
      </c>
      <c r="N20" s="149">
        <f>M20*100/Rekapitulace!E20</f>
        <v>0</v>
      </c>
      <c r="O20" s="29">
        <f>Rekapitulace!C20/20</f>
        <v>5.0000000000000008E-7</v>
      </c>
      <c r="P20" s="150"/>
      <c r="Q20" s="31">
        <f>Rekapitulace!D20/20</f>
        <v>5.0000000000000008E-7</v>
      </c>
      <c r="R20" s="150"/>
      <c r="S20" s="33">
        <f>Rekapitulace!E20/20</f>
        <v>5.0000000000000008E-7</v>
      </c>
      <c r="T20" s="151"/>
      <c r="U20" s="29">
        <f>Rekapitulace!C20/20</f>
        <v>5.0000000000000008E-7</v>
      </c>
      <c r="V20" s="150"/>
      <c r="W20" s="35">
        <f>Rekapitulace!D20/20</f>
        <v>5.0000000000000008E-7</v>
      </c>
      <c r="X20" s="150"/>
      <c r="Y20" s="35">
        <f>Rekapitulace!E20/20</f>
        <v>5.0000000000000008E-7</v>
      </c>
      <c r="Z20" s="151"/>
      <c r="AA20" s="29">
        <f>Rekapitulace!C20/20</f>
        <v>5.0000000000000008E-7</v>
      </c>
      <c r="AB20" s="150"/>
      <c r="AC20" s="35">
        <f>Rekapitulace!D20/20</f>
        <v>5.0000000000000008E-7</v>
      </c>
      <c r="AD20" s="150"/>
      <c r="AE20" s="35">
        <f>Rekapitulace!E20/20</f>
        <v>5.0000000000000008E-7</v>
      </c>
      <c r="AF20" s="151"/>
      <c r="AG20" s="29">
        <f>Rekapitulace!C20/20</f>
        <v>5.0000000000000008E-7</v>
      </c>
      <c r="AH20" s="150"/>
      <c r="AI20" s="35">
        <f>Rekapitulace!D20/20</f>
        <v>5.0000000000000008E-7</v>
      </c>
      <c r="AJ20" s="150"/>
      <c r="AK20" s="35">
        <f>Rekapitulace!E20/20</f>
        <v>5.0000000000000008E-7</v>
      </c>
      <c r="AL20" s="152"/>
      <c r="AM20" s="45"/>
    </row>
    <row r="21" spans="1:39" x14ac:dyDescent="0.25">
      <c r="A21" s="153" t="s">
        <v>85</v>
      </c>
      <c r="B21" s="146" t="s">
        <v>76</v>
      </c>
      <c r="C21" s="147">
        <f t="shared" si="0"/>
        <v>2.0000000000000003E-6</v>
      </c>
      <c r="D21" s="148">
        <f>C21*100/Rekapitulace!C21</f>
        <v>20.000000000000004</v>
      </c>
      <c r="E21" s="35">
        <f t="shared" si="1"/>
        <v>0</v>
      </c>
      <c r="F21" s="148">
        <f>E21*100/Rekapitulace!C21</f>
        <v>0</v>
      </c>
      <c r="G21" s="35">
        <f t="shared" si="2"/>
        <v>2.0000000000000003E-6</v>
      </c>
      <c r="H21" s="148">
        <f>G21*100/Rekapitulace!D21</f>
        <v>20.000000000000004</v>
      </c>
      <c r="I21" s="35">
        <f t="shared" si="3"/>
        <v>0</v>
      </c>
      <c r="J21" s="148">
        <f>I21*100/Rekapitulace!D21</f>
        <v>0</v>
      </c>
      <c r="K21" s="35">
        <f t="shared" si="4"/>
        <v>2.0000000000000003E-6</v>
      </c>
      <c r="L21" s="148">
        <f>K21*100/Rekapitulace!E21</f>
        <v>20.000000000000004</v>
      </c>
      <c r="M21" s="35">
        <f t="shared" si="5"/>
        <v>0</v>
      </c>
      <c r="N21" s="149">
        <f>M21*100/Rekapitulace!E21</f>
        <v>0</v>
      </c>
      <c r="O21" s="29">
        <f>Rekapitulace!C21/20</f>
        <v>5.0000000000000008E-7</v>
      </c>
      <c r="P21" s="150"/>
      <c r="Q21" s="31">
        <f>Rekapitulace!D21/20</f>
        <v>5.0000000000000008E-7</v>
      </c>
      <c r="R21" s="150"/>
      <c r="S21" s="33">
        <f>Rekapitulace!E21/20</f>
        <v>5.0000000000000008E-7</v>
      </c>
      <c r="T21" s="151"/>
      <c r="U21" s="29">
        <f>Rekapitulace!C21/20</f>
        <v>5.0000000000000008E-7</v>
      </c>
      <c r="V21" s="150"/>
      <c r="W21" s="35">
        <f>Rekapitulace!D21/20</f>
        <v>5.0000000000000008E-7</v>
      </c>
      <c r="X21" s="150"/>
      <c r="Y21" s="35">
        <f>Rekapitulace!E21/20</f>
        <v>5.0000000000000008E-7</v>
      </c>
      <c r="Z21" s="151"/>
      <c r="AA21" s="29">
        <f>Rekapitulace!C21/20</f>
        <v>5.0000000000000008E-7</v>
      </c>
      <c r="AB21" s="150"/>
      <c r="AC21" s="35">
        <f>Rekapitulace!D21/20</f>
        <v>5.0000000000000008E-7</v>
      </c>
      <c r="AD21" s="150"/>
      <c r="AE21" s="35">
        <f>Rekapitulace!E21/20</f>
        <v>5.0000000000000008E-7</v>
      </c>
      <c r="AF21" s="151"/>
      <c r="AG21" s="29">
        <f>Rekapitulace!C21/20</f>
        <v>5.0000000000000008E-7</v>
      </c>
      <c r="AH21" s="150"/>
      <c r="AI21" s="35">
        <f>Rekapitulace!D21/20</f>
        <v>5.0000000000000008E-7</v>
      </c>
      <c r="AJ21" s="150"/>
      <c r="AK21" s="35">
        <f>Rekapitulace!E21/20</f>
        <v>5.0000000000000008E-7</v>
      </c>
      <c r="AL21" s="152"/>
      <c r="AM21" s="45"/>
    </row>
    <row r="22" spans="1:39" ht="15.75" thickBot="1" x14ac:dyDescent="0.3">
      <c r="A22" s="153" t="s">
        <v>86</v>
      </c>
      <c r="B22" s="146" t="s">
        <v>77</v>
      </c>
      <c r="C22" s="147">
        <f>O22+U22+AA22+AG22</f>
        <v>2.0000000000000003E-6</v>
      </c>
      <c r="D22" s="148">
        <f>C22*100/Rekapitulace!C22</f>
        <v>20.000000000000004</v>
      </c>
      <c r="E22" s="35">
        <f>P22+V22+AB22+AH22</f>
        <v>0</v>
      </c>
      <c r="F22" s="148">
        <f>E22*100/Rekapitulace!C22</f>
        <v>0</v>
      </c>
      <c r="G22" s="35">
        <f>Q22+W22+AC22+AI22</f>
        <v>2.0000000000000003E-6</v>
      </c>
      <c r="H22" s="148">
        <f>G22*100/Rekapitulace!D22</f>
        <v>20.000000000000004</v>
      </c>
      <c r="I22" s="35">
        <f>R22+X22+AD22+AJ22</f>
        <v>0</v>
      </c>
      <c r="J22" s="148">
        <f>I22*100/Rekapitulace!D22</f>
        <v>0</v>
      </c>
      <c r="K22" s="35">
        <f>S22+Y22+AE22+AK22</f>
        <v>2.0000000000000003E-6</v>
      </c>
      <c r="L22" s="148">
        <f>K22*100/Rekapitulace!E22</f>
        <v>20.000000000000004</v>
      </c>
      <c r="M22" s="35">
        <f t="shared" si="5"/>
        <v>0</v>
      </c>
      <c r="N22" s="149">
        <f>M22*100/Rekapitulace!E22</f>
        <v>0</v>
      </c>
      <c r="O22" s="29">
        <f>Rekapitulace!C22/20</f>
        <v>5.0000000000000008E-7</v>
      </c>
      <c r="P22" s="150"/>
      <c r="Q22" s="31">
        <f>Rekapitulace!D22/20</f>
        <v>5.0000000000000008E-7</v>
      </c>
      <c r="R22" s="150"/>
      <c r="S22" s="33">
        <f>Rekapitulace!E22/20</f>
        <v>5.0000000000000008E-7</v>
      </c>
      <c r="T22" s="151"/>
      <c r="U22" s="29">
        <f>Rekapitulace!C22/20</f>
        <v>5.0000000000000008E-7</v>
      </c>
      <c r="V22" s="150"/>
      <c r="W22" s="35">
        <f>Rekapitulace!D22/20</f>
        <v>5.0000000000000008E-7</v>
      </c>
      <c r="X22" s="150"/>
      <c r="Y22" s="35">
        <f>Rekapitulace!E22/20</f>
        <v>5.0000000000000008E-7</v>
      </c>
      <c r="Z22" s="151"/>
      <c r="AA22" s="29">
        <f>Rekapitulace!C22/20</f>
        <v>5.0000000000000008E-7</v>
      </c>
      <c r="AB22" s="150"/>
      <c r="AC22" s="35">
        <f>Rekapitulace!D22/20</f>
        <v>5.0000000000000008E-7</v>
      </c>
      <c r="AD22" s="150"/>
      <c r="AE22" s="35">
        <f>Rekapitulace!E22/20</f>
        <v>5.0000000000000008E-7</v>
      </c>
      <c r="AF22" s="151"/>
      <c r="AG22" s="29">
        <f>Rekapitulace!C22/20</f>
        <v>5.0000000000000008E-7</v>
      </c>
      <c r="AH22" s="150"/>
      <c r="AI22" s="35">
        <f>Rekapitulace!D22/20</f>
        <v>5.0000000000000008E-7</v>
      </c>
      <c r="AJ22" s="150"/>
      <c r="AK22" s="35">
        <f>Rekapitulace!E22/20</f>
        <v>5.0000000000000008E-7</v>
      </c>
      <c r="AL22" s="152"/>
      <c r="AM22" s="45"/>
    </row>
    <row r="23" spans="1:39" ht="16.5" thickTop="1" thickBot="1" x14ac:dyDescent="0.3">
      <c r="A23" s="155" t="s">
        <v>1</v>
      </c>
      <c r="B23" s="156"/>
      <c r="C23" s="157">
        <f>SUM(C6:C22)</f>
        <v>3.4000000000000013E-5</v>
      </c>
      <c r="D23" s="158">
        <f>C23*100/Rekapitulace!C23</f>
        <v>20.000000000000004</v>
      </c>
      <c r="E23" s="159">
        <f>SUM(E6:E22)</f>
        <v>0</v>
      </c>
      <c r="F23" s="158">
        <f>E23*100/Rekapitulace!C23</f>
        <v>0</v>
      </c>
      <c r="G23" s="159">
        <f>SUM(G6:G22)</f>
        <v>3.4000000000000013E-5</v>
      </c>
      <c r="H23" s="158">
        <f>G23*100/Rekapitulace!D23</f>
        <v>20.000000000000004</v>
      </c>
      <c r="I23" s="159">
        <f>SUM(I6:I22)</f>
        <v>0</v>
      </c>
      <c r="J23" s="158">
        <f>I23*100/Rekapitulace!D23</f>
        <v>0</v>
      </c>
      <c r="K23" s="159">
        <f>SUM(K6:K22)</f>
        <v>3.4000000000000013E-5</v>
      </c>
      <c r="L23" s="158">
        <f>K23*100/Rekapitulace!E23</f>
        <v>20.000000000000004</v>
      </c>
      <c r="M23" s="159">
        <f>SUM(M6:M22)</f>
        <v>0</v>
      </c>
      <c r="N23" s="160">
        <f>M23*100/Rekapitulace!E23</f>
        <v>0</v>
      </c>
      <c r="O23" s="157">
        <f t="shared" ref="O23:AL23" si="6">SUM(O6:O22)</f>
        <v>8.5000000000000033E-6</v>
      </c>
      <c r="P23" s="161">
        <f t="shared" si="6"/>
        <v>0</v>
      </c>
      <c r="Q23" s="162">
        <f t="shared" si="6"/>
        <v>8.5000000000000033E-6</v>
      </c>
      <c r="R23" s="161">
        <f t="shared" si="6"/>
        <v>0</v>
      </c>
      <c r="S23" s="163">
        <f t="shared" si="6"/>
        <v>8.5000000000000033E-6</v>
      </c>
      <c r="T23" s="164">
        <f t="shared" si="6"/>
        <v>0</v>
      </c>
      <c r="U23" s="157">
        <f t="shared" si="6"/>
        <v>8.5000000000000033E-6</v>
      </c>
      <c r="V23" s="161">
        <f t="shared" si="6"/>
        <v>0</v>
      </c>
      <c r="W23" s="159">
        <f t="shared" si="6"/>
        <v>8.5000000000000033E-6</v>
      </c>
      <c r="X23" s="161">
        <f t="shared" si="6"/>
        <v>0</v>
      </c>
      <c r="Y23" s="159">
        <f t="shared" si="6"/>
        <v>8.5000000000000033E-6</v>
      </c>
      <c r="Z23" s="164">
        <f t="shared" si="6"/>
        <v>0</v>
      </c>
      <c r="AA23" s="157">
        <f t="shared" si="6"/>
        <v>8.5000000000000033E-6</v>
      </c>
      <c r="AB23" s="161">
        <f t="shared" si="6"/>
        <v>0</v>
      </c>
      <c r="AC23" s="159">
        <f t="shared" si="6"/>
        <v>8.5000000000000033E-6</v>
      </c>
      <c r="AD23" s="161">
        <f t="shared" si="6"/>
        <v>0</v>
      </c>
      <c r="AE23" s="159">
        <f t="shared" si="6"/>
        <v>8.5000000000000033E-6</v>
      </c>
      <c r="AF23" s="164">
        <f t="shared" si="6"/>
        <v>0</v>
      </c>
      <c r="AG23" s="157">
        <f t="shared" si="6"/>
        <v>8.5000000000000033E-6</v>
      </c>
      <c r="AH23" s="161">
        <f t="shared" si="6"/>
        <v>0</v>
      </c>
      <c r="AI23" s="159">
        <f t="shared" si="6"/>
        <v>8.5000000000000033E-6</v>
      </c>
      <c r="AJ23" s="161">
        <f t="shared" si="6"/>
        <v>0</v>
      </c>
      <c r="AK23" s="159">
        <f t="shared" si="6"/>
        <v>8.5000000000000033E-6</v>
      </c>
      <c r="AL23" s="165">
        <f t="shared" si="6"/>
        <v>0</v>
      </c>
      <c r="AM23" s="45"/>
    </row>
    <row r="24" spans="1:39" ht="15.75" thickTop="1" x14ac:dyDescent="0.25"/>
    <row r="27" spans="1:39" x14ac:dyDescent="0.25">
      <c r="A27" s="59"/>
    </row>
  </sheetData>
  <mergeCells count="25">
    <mergeCell ref="A6:A7"/>
    <mergeCell ref="U4:V4"/>
    <mergeCell ref="W4:X4"/>
    <mergeCell ref="AK4:AL4"/>
    <mergeCell ref="AA4:AB4"/>
    <mergeCell ref="AC4:AD4"/>
    <mergeCell ref="AE4:AF4"/>
    <mergeCell ref="AG4:AH4"/>
    <mergeCell ref="AI4:AJ4"/>
    <mergeCell ref="A1:AL1"/>
    <mergeCell ref="A2:A5"/>
    <mergeCell ref="B2:B5"/>
    <mergeCell ref="C2:N2"/>
    <mergeCell ref="O2:AL2"/>
    <mergeCell ref="C3:F4"/>
    <mergeCell ref="G3:J4"/>
    <mergeCell ref="K3:N4"/>
    <mergeCell ref="O3:T3"/>
    <mergeCell ref="U3:Z3"/>
    <mergeCell ref="Y4:Z4"/>
    <mergeCell ref="AA3:AF3"/>
    <mergeCell ref="AG3:AL3"/>
    <mergeCell ref="O4:P4"/>
    <mergeCell ref="Q4:R4"/>
    <mergeCell ref="S4:T4"/>
  </mergeCells>
  <pageMargins left="0.70866141732283472" right="0.70866141732283472" top="0.78740157480314965" bottom="0.78740157480314965" header="0.31496062992125984" footer="0.31496062992125984"/>
  <pageSetup paperSize="8" scale="83" orientation="landscape" r:id="rId1"/>
  <headerFooter>
    <oddHeader>&amp;LPříloha č. 2 k PGŘ č. 12_2015 verze 2.0 - VZOR Tabulka aktuální evidence stavu a průběhu dodatečného majetkoprávního vypořádání (2018)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zoomScaleNormal="100" workbookViewId="0">
      <selection activeCell="F26" sqref="F26"/>
    </sheetView>
  </sheetViews>
  <sheetFormatPr defaultRowHeight="15" x14ac:dyDescent="0.25"/>
  <cols>
    <col min="1" max="1" width="15.42578125" style="36" customWidth="1"/>
    <col min="2" max="2" width="14.5703125" style="36" customWidth="1"/>
    <col min="3" max="4" width="7.140625" style="36" customWidth="1"/>
    <col min="5" max="5" width="10.5703125" style="36" customWidth="1"/>
    <col min="6" max="8" width="7.140625" style="36" customWidth="1"/>
    <col min="9" max="9" width="10.5703125" style="36" customWidth="1"/>
    <col min="10" max="12" width="7.140625" style="36" customWidth="1"/>
    <col min="13" max="13" width="10.5703125" style="36" customWidth="1"/>
    <col min="14" max="14" width="7.140625" style="36" customWidth="1"/>
    <col min="15" max="15" width="7.28515625" style="36" customWidth="1"/>
    <col min="16" max="16" width="10.5703125" style="36" customWidth="1"/>
    <col min="17" max="17" width="7.140625" style="36" customWidth="1"/>
    <col min="18" max="18" width="10.5703125" style="36" customWidth="1"/>
    <col min="19" max="19" width="7.140625" style="36" customWidth="1"/>
    <col min="20" max="20" width="10.5703125" style="36" customWidth="1"/>
    <col min="21" max="21" width="7.140625" style="36" customWidth="1"/>
    <col min="22" max="22" width="10.5703125" style="36" customWidth="1"/>
    <col min="23" max="23" width="7.140625" style="36" customWidth="1"/>
    <col min="24" max="24" width="10.5703125" style="36" customWidth="1"/>
    <col min="25" max="25" width="7.140625" style="36" customWidth="1"/>
    <col min="26" max="26" width="10.5703125" style="36" customWidth="1"/>
    <col min="27" max="27" width="7.140625" style="36" customWidth="1"/>
    <col min="28" max="28" width="10.5703125" style="36" customWidth="1"/>
    <col min="29" max="29" width="7.140625" style="36" customWidth="1"/>
    <col min="30" max="30" width="10.5703125" style="36" customWidth="1"/>
    <col min="31" max="31" width="7.140625" style="36" customWidth="1"/>
    <col min="32" max="32" width="10.5703125" style="36" customWidth="1"/>
    <col min="33" max="33" width="7.140625" style="36" customWidth="1"/>
    <col min="34" max="34" width="10.5703125" style="36" customWidth="1"/>
    <col min="35" max="35" width="7.140625" style="36" customWidth="1"/>
    <col min="36" max="36" width="10.5703125" style="36" customWidth="1"/>
    <col min="37" max="37" width="7.140625" style="36" customWidth="1"/>
    <col min="38" max="38" width="10.5703125" style="36" customWidth="1"/>
    <col min="39" max="16384" width="9.140625" style="36"/>
  </cols>
  <sheetData>
    <row r="1" spans="1:39" ht="16.5" thickTop="1" thickBot="1" x14ac:dyDescent="0.3">
      <c r="A1" s="99" t="s">
        <v>23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45"/>
    </row>
    <row r="2" spans="1:39" ht="16.5" thickTop="1" thickBot="1" x14ac:dyDescent="0.3">
      <c r="A2" s="101" t="s">
        <v>88</v>
      </c>
      <c r="B2" s="102" t="s">
        <v>87</v>
      </c>
      <c r="C2" s="103" t="s">
        <v>19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  <c r="O2" s="106" t="s">
        <v>40</v>
      </c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45"/>
    </row>
    <row r="3" spans="1:39" ht="15.75" thickBot="1" x14ac:dyDescent="0.3">
      <c r="A3" s="101"/>
      <c r="B3" s="108"/>
      <c r="C3" s="109" t="s">
        <v>6</v>
      </c>
      <c r="D3" s="110"/>
      <c r="E3" s="110"/>
      <c r="F3" s="111"/>
      <c r="G3" s="112" t="s">
        <v>54</v>
      </c>
      <c r="H3" s="110"/>
      <c r="I3" s="110"/>
      <c r="J3" s="111"/>
      <c r="K3" s="112" t="s">
        <v>8</v>
      </c>
      <c r="L3" s="113"/>
      <c r="M3" s="113"/>
      <c r="N3" s="114"/>
      <c r="O3" s="115" t="s">
        <v>41</v>
      </c>
      <c r="P3" s="116"/>
      <c r="Q3" s="116"/>
      <c r="R3" s="116"/>
      <c r="S3" s="116"/>
      <c r="T3" s="117"/>
      <c r="U3" s="118" t="s">
        <v>42</v>
      </c>
      <c r="V3" s="118"/>
      <c r="W3" s="118"/>
      <c r="X3" s="118"/>
      <c r="Y3" s="118"/>
      <c r="Z3" s="118"/>
      <c r="AA3" s="118" t="s">
        <v>43</v>
      </c>
      <c r="AB3" s="118"/>
      <c r="AC3" s="118"/>
      <c r="AD3" s="118"/>
      <c r="AE3" s="118"/>
      <c r="AF3" s="118"/>
      <c r="AG3" s="118" t="s">
        <v>44</v>
      </c>
      <c r="AH3" s="118"/>
      <c r="AI3" s="118"/>
      <c r="AJ3" s="118"/>
      <c r="AK3" s="118"/>
      <c r="AL3" s="119"/>
      <c r="AM3" s="45"/>
    </row>
    <row r="4" spans="1:39" ht="45.75" customHeight="1" thickBot="1" x14ac:dyDescent="0.3">
      <c r="A4" s="101"/>
      <c r="B4" s="108"/>
      <c r="C4" s="120"/>
      <c r="D4" s="121"/>
      <c r="E4" s="121"/>
      <c r="F4" s="122"/>
      <c r="G4" s="123"/>
      <c r="H4" s="121"/>
      <c r="I4" s="121"/>
      <c r="J4" s="122"/>
      <c r="K4" s="124"/>
      <c r="L4" s="125"/>
      <c r="M4" s="125"/>
      <c r="N4" s="126"/>
      <c r="O4" s="127" t="s">
        <v>55</v>
      </c>
      <c r="P4" s="128"/>
      <c r="Q4" s="129" t="s">
        <v>56</v>
      </c>
      <c r="R4" s="130"/>
      <c r="S4" s="128" t="s">
        <v>57</v>
      </c>
      <c r="T4" s="131"/>
      <c r="U4" s="127" t="s">
        <v>55</v>
      </c>
      <c r="V4" s="128"/>
      <c r="W4" s="129" t="s">
        <v>56</v>
      </c>
      <c r="X4" s="130"/>
      <c r="Y4" s="128" t="s">
        <v>57</v>
      </c>
      <c r="Z4" s="131"/>
      <c r="AA4" s="127" t="s">
        <v>55</v>
      </c>
      <c r="AB4" s="128"/>
      <c r="AC4" s="129" t="s">
        <v>56</v>
      </c>
      <c r="AD4" s="130"/>
      <c r="AE4" s="128" t="s">
        <v>57</v>
      </c>
      <c r="AF4" s="131"/>
      <c r="AG4" s="127" t="s">
        <v>55</v>
      </c>
      <c r="AH4" s="128"/>
      <c r="AI4" s="129" t="s">
        <v>56</v>
      </c>
      <c r="AJ4" s="130"/>
      <c r="AK4" s="129" t="s">
        <v>57</v>
      </c>
      <c r="AL4" s="132"/>
      <c r="AM4" s="133"/>
    </row>
    <row r="5" spans="1:39" ht="15.75" thickBot="1" x14ac:dyDescent="0.3">
      <c r="A5" s="134"/>
      <c r="B5" s="135"/>
      <c r="C5" s="37" t="s">
        <v>2</v>
      </c>
      <c r="D5" s="38" t="s">
        <v>4</v>
      </c>
      <c r="E5" s="39" t="s">
        <v>3</v>
      </c>
      <c r="F5" s="40" t="s">
        <v>4</v>
      </c>
      <c r="G5" s="49" t="s">
        <v>2</v>
      </c>
      <c r="H5" s="38" t="s">
        <v>4</v>
      </c>
      <c r="I5" s="39" t="s">
        <v>3</v>
      </c>
      <c r="J5" s="38" t="s">
        <v>4</v>
      </c>
      <c r="K5" s="49" t="s">
        <v>2</v>
      </c>
      <c r="L5" s="38" t="s">
        <v>4</v>
      </c>
      <c r="M5" s="39" t="s">
        <v>3</v>
      </c>
      <c r="N5" s="41" t="s">
        <v>4</v>
      </c>
      <c r="O5" s="50" t="s">
        <v>2</v>
      </c>
      <c r="P5" s="51" t="s">
        <v>3</v>
      </c>
      <c r="Q5" s="52" t="s">
        <v>2</v>
      </c>
      <c r="R5" s="51" t="s">
        <v>3</v>
      </c>
      <c r="S5" s="53" t="s">
        <v>2</v>
      </c>
      <c r="T5" s="54" t="s">
        <v>3</v>
      </c>
      <c r="U5" s="55" t="s">
        <v>2</v>
      </c>
      <c r="V5" s="56" t="s">
        <v>3</v>
      </c>
      <c r="W5" s="57" t="s">
        <v>2</v>
      </c>
      <c r="X5" s="56" t="s">
        <v>3</v>
      </c>
      <c r="Y5" s="57" t="s">
        <v>2</v>
      </c>
      <c r="Z5" s="54" t="s">
        <v>3</v>
      </c>
      <c r="AA5" s="50" t="s">
        <v>2</v>
      </c>
      <c r="AB5" s="56" t="s">
        <v>3</v>
      </c>
      <c r="AC5" s="57" t="s">
        <v>2</v>
      </c>
      <c r="AD5" s="56" t="s">
        <v>3</v>
      </c>
      <c r="AE5" s="57" t="s">
        <v>2</v>
      </c>
      <c r="AF5" s="54" t="s">
        <v>3</v>
      </c>
      <c r="AG5" s="50" t="s">
        <v>2</v>
      </c>
      <c r="AH5" s="56" t="s">
        <v>3</v>
      </c>
      <c r="AI5" s="57" t="s">
        <v>2</v>
      </c>
      <c r="AJ5" s="56" t="s">
        <v>3</v>
      </c>
      <c r="AK5" s="57" t="s">
        <v>2</v>
      </c>
      <c r="AL5" s="58" t="s">
        <v>3</v>
      </c>
      <c r="AM5" s="45"/>
    </row>
    <row r="6" spans="1:39" ht="15.75" thickTop="1" x14ac:dyDescent="0.25">
      <c r="A6" s="136" t="s">
        <v>63</v>
      </c>
      <c r="B6" s="137" t="s">
        <v>58</v>
      </c>
      <c r="C6" s="138">
        <f>O6+U6+AA6+AG6</f>
        <v>2.0000000000000003E-6</v>
      </c>
      <c r="D6" s="139">
        <f>C6*100/Rekapitulace!C6</f>
        <v>20.000000000000004</v>
      </c>
      <c r="E6" s="34">
        <f>P6+V6+AB6+AH6</f>
        <v>0</v>
      </c>
      <c r="F6" s="140">
        <f>E6*100/Rekapitulace!C6</f>
        <v>0</v>
      </c>
      <c r="G6" s="34">
        <f>Q6+W6+AC6+AI6</f>
        <v>2.0000000000000003E-6</v>
      </c>
      <c r="H6" s="139">
        <f>G6*100/Rekapitulace!D6</f>
        <v>20.000000000000004</v>
      </c>
      <c r="I6" s="34">
        <f>R6+X6+AD6+AJ6</f>
        <v>0</v>
      </c>
      <c r="J6" s="139">
        <f>I6*100/Rekapitulace!D6</f>
        <v>0</v>
      </c>
      <c r="K6" s="34">
        <f>S6+Y6+AE6+AK6</f>
        <v>2.0000000000000003E-6</v>
      </c>
      <c r="L6" s="139">
        <f>K6*100/Rekapitulace!E6</f>
        <v>20.000000000000004</v>
      </c>
      <c r="M6" s="34">
        <f>T6+Z6+AF6+AL6</f>
        <v>0</v>
      </c>
      <c r="N6" s="141">
        <f>M6*100/Rekapitulace!E6</f>
        <v>0</v>
      </c>
      <c r="O6" s="28">
        <f>Rekapitulace!C6/20</f>
        <v>5.0000000000000008E-7</v>
      </c>
      <c r="P6" s="142"/>
      <c r="Q6" s="30">
        <f>Rekapitulace!D6/20</f>
        <v>5.0000000000000008E-7</v>
      </c>
      <c r="R6" s="142"/>
      <c r="S6" s="32">
        <f>Rekapitulace!E6/20</f>
        <v>5.0000000000000008E-7</v>
      </c>
      <c r="T6" s="143"/>
      <c r="U6" s="28">
        <f>Rekapitulace!C6/20</f>
        <v>5.0000000000000008E-7</v>
      </c>
      <c r="V6" s="142"/>
      <c r="W6" s="34">
        <f>Rekapitulace!D6/20</f>
        <v>5.0000000000000008E-7</v>
      </c>
      <c r="X6" s="142"/>
      <c r="Y6" s="34">
        <f>Rekapitulace!E6/20</f>
        <v>5.0000000000000008E-7</v>
      </c>
      <c r="Z6" s="143"/>
      <c r="AA6" s="28">
        <f>Rekapitulace!C6/20</f>
        <v>5.0000000000000008E-7</v>
      </c>
      <c r="AB6" s="142"/>
      <c r="AC6" s="34">
        <f>Rekapitulace!D6/20</f>
        <v>5.0000000000000008E-7</v>
      </c>
      <c r="AD6" s="142"/>
      <c r="AE6" s="34">
        <f>Rekapitulace!E6/20</f>
        <v>5.0000000000000008E-7</v>
      </c>
      <c r="AF6" s="143"/>
      <c r="AG6" s="28">
        <f>Rekapitulace!C6/20</f>
        <v>5.0000000000000008E-7</v>
      </c>
      <c r="AH6" s="142"/>
      <c r="AI6" s="34">
        <f>Rekapitulace!D6/20</f>
        <v>5.0000000000000008E-7</v>
      </c>
      <c r="AJ6" s="142"/>
      <c r="AK6" s="34">
        <f>Rekapitulace!E6/20</f>
        <v>5.0000000000000008E-7</v>
      </c>
      <c r="AL6" s="144"/>
      <c r="AM6" s="45"/>
    </row>
    <row r="7" spans="1:39" x14ac:dyDescent="0.25">
      <c r="A7" s="145"/>
      <c r="B7" s="146" t="s">
        <v>59</v>
      </c>
      <c r="C7" s="147">
        <f>O7+U7+AA7+AG7</f>
        <v>2.0000000000000003E-6</v>
      </c>
      <c r="D7" s="148">
        <f>C7*100/Rekapitulace!C7</f>
        <v>20.000000000000004</v>
      </c>
      <c r="E7" s="35">
        <f>P7+V7+AB7+AH7</f>
        <v>0</v>
      </c>
      <c r="F7" s="148">
        <f>E7*100/Rekapitulace!C7</f>
        <v>0</v>
      </c>
      <c r="G7" s="35">
        <f>Q7+W7+AC7+AI7</f>
        <v>2.0000000000000003E-6</v>
      </c>
      <c r="H7" s="148">
        <f>G7*100/Rekapitulace!D7</f>
        <v>20.000000000000004</v>
      </c>
      <c r="I7" s="35">
        <f>R7+X7+AD7+AJ7</f>
        <v>0</v>
      </c>
      <c r="J7" s="148">
        <f>I7*100/Rekapitulace!D7</f>
        <v>0</v>
      </c>
      <c r="K7" s="35">
        <f>S7+Y7+AE7+AK7</f>
        <v>2.0000000000000003E-6</v>
      </c>
      <c r="L7" s="148">
        <f>K7*100/Rekapitulace!E7</f>
        <v>20.000000000000004</v>
      </c>
      <c r="M7" s="35">
        <f>T7+Z7+AF7+AL7</f>
        <v>0</v>
      </c>
      <c r="N7" s="149">
        <f>M7*100/Rekapitulace!E7</f>
        <v>0</v>
      </c>
      <c r="O7" s="29">
        <f>Rekapitulace!C7/20</f>
        <v>5.0000000000000008E-7</v>
      </c>
      <c r="P7" s="150"/>
      <c r="Q7" s="31">
        <f>Rekapitulace!D7/20</f>
        <v>5.0000000000000008E-7</v>
      </c>
      <c r="R7" s="150"/>
      <c r="S7" s="33">
        <f>Rekapitulace!E7/20</f>
        <v>5.0000000000000008E-7</v>
      </c>
      <c r="T7" s="151"/>
      <c r="U7" s="29">
        <f>Rekapitulace!C7/20</f>
        <v>5.0000000000000008E-7</v>
      </c>
      <c r="V7" s="150"/>
      <c r="W7" s="35">
        <f>Rekapitulace!D7/20</f>
        <v>5.0000000000000008E-7</v>
      </c>
      <c r="X7" s="150"/>
      <c r="Y7" s="35">
        <f>Rekapitulace!E7/20</f>
        <v>5.0000000000000008E-7</v>
      </c>
      <c r="Z7" s="151"/>
      <c r="AA7" s="29">
        <f>Rekapitulace!C7/20</f>
        <v>5.0000000000000008E-7</v>
      </c>
      <c r="AB7" s="150"/>
      <c r="AC7" s="35">
        <f>Rekapitulace!D7/20</f>
        <v>5.0000000000000008E-7</v>
      </c>
      <c r="AD7" s="150"/>
      <c r="AE7" s="35">
        <f>Rekapitulace!E7/20</f>
        <v>5.0000000000000008E-7</v>
      </c>
      <c r="AF7" s="151"/>
      <c r="AG7" s="29">
        <f>Rekapitulace!C7/20</f>
        <v>5.0000000000000008E-7</v>
      </c>
      <c r="AH7" s="150"/>
      <c r="AI7" s="35">
        <f>Rekapitulace!D7/20</f>
        <v>5.0000000000000008E-7</v>
      </c>
      <c r="AJ7" s="150"/>
      <c r="AK7" s="35">
        <f>Rekapitulace!E7/20</f>
        <v>5.0000000000000008E-7</v>
      </c>
      <c r="AL7" s="152"/>
      <c r="AM7" s="45"/>
    </row>
    <row r="8" spans="1:39" x14ac:dyDescent="0.25">
      <c r="A8" s="153" t="s">
        <v>64</v>
      </c>
      <c r="B8" s="146" t="s">
        <v>58</v>
      </c>
      <c r="C8" s="147">
        <f>O8+U8+AA8+AG8</f>
        <v>2.0000000000000003E-6</v>
      </c>
      <c r="D8" s="148">
        <f>C8*100/Rekapitulace!C8</f>
        <v>20.000000000000004</v>
      </c>
      <c r="E8" s="35">
        <f>P8+V8+AB8+AH8</f>
        <v>0</v>
      </c>
      <c r="F8" s="148">
        <f>E8*100/Rekapitulace!C8</f>
        <v>0</v>
      </c>
      <c r="G8" s="35">
        <f>Q8+W8+AC8+AI8</f>
        <v>2.0000000000000003E-6</v>
      </c>
      <c r="H8" s="148">
        <f>G8*100/Rekapitulace!D8</f>
        <v>20.000000000000004</v>
      </c>
      <c r="I8" s="35">
        <f>R8+X8+AD8+AJ8</f>
        <v>0</v>
      </c>
      <c r="J8" s="148">
        <f>I8*100/Rekapitulace!D8</f>
        <v>0</v>
      </c>
      <c r="K8" s="35">
        <f>S8+Y8+AE8+AK8</f>
        <v>2.0000000000000003E-6</v>
      </c>
      <c r="L8" s="148">
        <f>K8*100/Rekapitulace!E8</f>
        <v>20.000000000000004</v>
      </c>
      <c r="M8" s="35">
        <f>T8+Z8+AF8+AL8</f>
        <v>0</v>
      </c>
      <c r="N8" s="149">
        <f>M8*100/Rekapitulace!E8</f>
        <v>0</v>
      </c>
      <c r="O8" s="29">
        <f>Rekapitulace!C8/20</f>
        <v>5.0000000000000008E-7</v>
      </c>
      <c r="P8" s="150"/>
      <c r="Q8" s="31">
        <f>Rekapitulace!D8/20</f>
        <v>5.0000000000000008E-7</v>
      </c>
      <c r="R8" s="150"/>
      <c r="S8" s="33">
        <f>Rekapitulace!E8/20</f>
        <v>5.0000000000000008E-7</v>
      </c>
      <c r="T8" s="151"/>
      <c r="U8" s="29">
        <f>Rekapitulace!C8/20</f>
        <v>5.0000000000000008E-7</v>
      </c>
      <c r="V8" s="150"/>
      <c r="W8" s="35">
        <f>Rekapitulace!D8/20</f>
        <v>5.0000000000000008E-7</v>
      </c>
      <c r="X8" s="150"/>
      <c r="Y8" s="35">
        <f>Rekapitulace!E8/20</f>
        <v>5.0000000000000008E-7</v>
      </c>
      <c r="Z8" s="151"/>
      <c r="AA8" s="29">
        <f>Rekapitulace!C8/20</f>
        <v>5.0000000000000008E-7</v>
      </c>
      <c r="AB8" s="150"/>
      <c r="AC8" s="35">
        <f>Rekapitulace!D8/20</f>
        <v>5.0000000000000008E-7</v>
      </c>
      <c r="AD8" s="150"/>
      <c r="AE8" s="35">
        <f>Rekapitulace!E8/20</f>
        <v>5.0000000000000008E-7</v>
      </c>
      <c r="AF8" s="151"/>
      <c r="AG8" s="29">
        <f>Rekapitulace!C8/20</f>
        <v>5.0000000000000008E-7</v>
      </c>
      <c r="AH8" s="150"/>
      <c r="AI8" s="35">
        <f>Rekapitulace!D8/20</f>
        <v>5.0000000000000008E-7</v>
      </c>
      <c r="AJ8" s="150"/>
      <c r="AK8" s="35">
        <f>Rekapitulace!E8/20</f>
        <v>5.0000000000000008E-7</v>
      </c>
      <c r="AL8" s="152"/>
      <c r="AM8" s="45"/>
    </row>
    <row r="9" spans="1:39" x14ac:dyDescent="0.25">
      <c r="A9" s="154"/>
      <c r="B9" s="146" t="s">
        <v>60</v>
      </c>
      <c r="C9" s="147">
        <f t="shared" ref="C9:C21" si="0">O9+U9+AA9+AG9</f>
        <v>2.0000000000000003E-6</v>
      </c>
      <c r="D9" s="148">
        <f>C9*100/Rekapitulace!C9</f>
        <v>20.000000000000004</v>
      </c>
      <c r="E9" s="35">
        <f t="shared" ref="E9:E21" si="1">P9+V9+AB9+AH9</f>
        <v>0</v>
      </c>
      <c r="F9" s="148">
        <f>E9*100/Rekapitulace!C9</f>
        <v>0</v>
      </c>
      <c r="G9" s="35">
        <f t="shared" ref="G9:G21" si="2">Q9+W9+AC9+AI9</f>
        <v>2.0000000000000003E-6</v>
      </c>
      <c r="H9" s="148">
        <f>G9*100/Rekapitulace!D8</f>
        <v>20.000000000000004</v>
      </c>
      <c r="I9" s="35">
        <f t="shared" ref="I9:I20" si="3">R9+X9+AD9+AJ9</f>
        <v>0</v>
      </c>
      <c r="J9" s="148">
        <f>I9*100/Rekapitulace!D9</f>
        <v>0</v>
      </c>
      <c r="K9" s="35">
        <f t="shared" ref="K9:K21" si="4">S9+Y9+AE9+AK9</f>
        <v>2.0000000000000003E-6</v>
      </c>
      <c r="L9" s="148">
        <f>K9*100/Rekapitulace!E9</f>
        <v>20.000000000000004</v>
      </c>
      <c r="M9" s="35">
        <f t="shared" ref="M9:M22" si="5">T9+Z9+AF9+AL9</f>
        <v>0</v>
      </c>
      <c r="N9" s="149">
        <f>M9*100/Rekapitulace!E9</f>
        <v>0</v>
      </c>
      <c r="O9" s="29">
        <f>Rekapitulace!C9/20</f>
        <v>5.0000000000000008E-7</v>
      </c>
      <c r="P9" s="150"/>
      <c r="Q9" s="31">
        <f>Rekapitulace!D9/20</f>
        <v>5.0000000000000008E-7</v>
      </c>
      <c r="R9" s="150"/>
      <c r="S9" s="33">
        <f>Rekapitulace!E9/20</f>
        <v>5.0000000000000008E-7</v>
      </c>
      <c r="T9" s="151"/>
      <c r="U9" s="29">
        <f>Rekapitulace!C9/20</f>
        <v>5.0000000000000008E-7</v>
      </c>
      <c r="V9" s="150"/>
      <c r="W9" s="35">
        <f>Rekapitulace!D9/20</f>
        <v>5.0000000000000008E-7</v>
      </c>
      <c r="X9" s="150"/>
      <c r="Y9" s="35">
        <f>Rekapitulace!E9/20</f>
        <v>5.0000000000000008E-7</v>
      </c>
      <c r="Z9" s="151"/>
      <c r="AA9" s="29">
        <f>Rekapitulace!C9/20</f>
        <v>5.0000000000000008E-7</v>
      </c>
      <c r="AB9" s="150"/>
      <c r="AC9" s="35">
        <f>Rekapitulace!D9/20</f>
        <v>5.0000000000000008E-7</v>
      </c>
      <c r="AD9" s="150"/>
      <c r="AE9" s="35">
        <f>Rekapitulace!E9/20</f>
        <v>5.0000000000000008E-7</v>
      </c>
      <c r="AF9" s="151"/>
      <c r="AG9" s="29">
        <f>Rekapitulace!C9/20</f>
        <v>5.0000000000000008E-7</v>
      </c>
      <c r="AH9" s="150"/>
      <c r="AI9" s="35">
        <f>Rekapitulace!D9/20</f>
        <v>5.0000000000000008E-7</v>
      </c>
      <c r="AJ9" s="150"/>
      <c r="AK9" s="35">
        <f>Rekapitulace!E9/20</f>
        <v>5.0000000000000008E-7</v>
      </c>
      <c r="AL9" s="152"/>
      <c r="AM9" s="45"/>
    </row>
    <row r="10" spans="1:39" x14ac:dyDescent="0.25">
      <c r="A10" s="153" t="s">
        <v>65</v>
      </c>
      <c r="B10" s="146" t="s">
        <v>59</v>
      </c>
      <c r="C10" s="147">
        <f t="shared" si="0"/>
        <v>2.0000000000000003E-6</v>
      </c>
      <c r="D10" s="148">
        <f>C10*100/Rekapitulace!C10</f>
        <v>20.000000000000004</v>
      </c>
      <c r="E10" s="35">
        <f t="shared" si="1"/>
        <v>0</v>
      </c>
      <c r="F10" s="148">
        <f>E10*100/Rekapitulace!C10</f>
        <v>0</v>
      </c>
      <c r="G10" s="35">
        <f t="shared" si="2"/>
        <v>2.0000000000000003E-6</v>
      </c>
      <c r="H10" s="148">
        <f>G10*100/Rekapitulace!D10</f>
        <v>20.000000000000004</v>
      </c>
      <c r="I10" s="35">
        <f t="shared" si="3"/>
        <v>0</v>
      </c>
      <c r="J10" s="148">
        <f>I10*100/Rekapitulace!D10</f>
        <v>0</v>
      </c>
      <c r="K10" s="35">
        <f t="shared" si="4"/>
        <v>2.0000000000000003E-6</v>
      </c>
      <c r="L10" s="148">
        <f>K10*100/Rekapitulace!E10</f>
        <v>20.000000000000004</v>
      </c>
      <c r="M10" s="35">
        <f t="shared" si="5"/>
        <v>0</v>
      </c>
      <c r="N10" s="149">
        <f>M10*100/Rekapitulace!E10</f>
        <v>0</v>
      </c>
      <c r="O10" s="29">
        <f>Rekapitulace!C10/20</f>
        <v>5.0000000000000008E-7</v>
      </c>
      <c r="P10" s="150"/>
      <c r="Q10" s="31">
        <f>Rekapitulace!D10/20</f>
        <v>5.0000000000000008E-7</v>
      </c>
      <c r="R10" s="150"/>
      <c r="S10" s="33">
        <f>Rekapitulace!E10/20</f>
        <v>5.0000000000000008E-7</v>
      </c>
      <c r="T10" s="151"/>
      <c r="U10" s="29">
        <f>Rekapitulace!C10/20</f>
        <v>5.0000000000000008E-7</v>
      </c>
      <c r="V10" s="150"/>
      <c r="W10" s="35">
        <f>Rekapitulace!D10/20</f>
        <v>5.0000000000000008E-7</v>
      </c>
      <c r="X10" s="150"/>
      <c r="Y10" s="35">
        <f>Rekapitulace!E10/20</f>
        <v>5.0000000000000008E-7</v>
      </c>
      <c r="Z10" s="151"/>
      <c r="AA10" s="29">
        <f>Rekapitulace!C10/20</f>
        <v>5.0000000000000008E-7</v>
      </c>
      <c r="AB10" s="150"/>
      <c r="AC10" s="35">
        <f>Rekapitulace!D10/20</f>
        <v>5.0000000000000008E-7</v>
      </c>
      <c r="AD10" s="150"/>
      <c r="AE10" s="35">
        <f>Rekapitulace!E10/20</f>
        <v>5.0000000000000008E-7</v>
      </c>
      <c r="AF10" s="151"/>
      <c r="AG10" s="29">
        <f>Rekapitulace!C10/20</f>
        <v>5.0000000000000008E-7</v>
      </c>
      <c r="AH10" s="150"/>
      <c r="AI10" s="35">
        <f>Rekapitulace!D10/20</f>
        <v>5.0000000000000008E-7</v>
      </c>
      <c r="AJ10" s="150"/>
      <c r="AK10" s="35">
        <f>Rekapitulace!E10/20</f>
        <v>5.0000000000000008E-7</v>
      </c>
      <c r="AL10" s="152"/>
      <c r="AM10" s="45"/>
    </row>
    <row r="11" spans="1:39" x14ac:dyDescent="0.25">
      <c r="A11" s="154"/>
      <c r="B11" s="146" t="s">
        <v>61</v>
      </c>
      <c r="C11" s="147">
        <f t="shared" si="0"/>
        <v>2.0000000000000003E-6</v>
      </c>
      <c r="D11" s="148">
        <f>C11*100/Rekapitulace!C11</f>
        <v>20.000000000000004</v>
      </c>
      <c r="E11" s="35">
        <f t="shared" si="1"/>
        <v>0</v>
      </c>
      <c r="F11" s="148">
        <f>E11*100/Rekapitulace!C11</f>
        <v>0</v>
      </c>
      <c r="G11" s="35">
        <f t="shared" si="2"/>
        <v>2.0000000000000003E-6</v>
      </c>
      <c r="H11" s="148">
        <f>G11*100/Rekapitulace!D11</f>
        <v>20.000000000000004</v>
      </c>
      <c r="I11" s="35">
        <f t="shared" si="3"/>
        <v>0</v>
      </c>
      <c r="J11" s="148">
        <f>I11*100/Rekapitulace!D11</f>
        <v>0</v>
      </c>
      <c r="K11" s="35">
        <f t="shared" si="4"/>
        <v>2.0000000000000003E-6</v>
      </c>
      <c r="L11" s="148">
        <f>K11*100/Rekapitulace!E11</f>
        <v>20.000000000000004</v>
      </c>
      <c r="M11" s="35">
        <f t="shared" si="5"/>
        <v>0</v>
      </c>
      <c r="N11" s="149">
        <f>M11*100/Rekapitulace!E11</f>
        <v>0</v>
      </c>
      <c r="O11" s="29">
        <f>Rekapitulace!C11/20</f>
        <v>5.0000000000000008E-7</v>
      </c>
      <c r="P11" s="150"/>
      <c r="Q11" s="31">
        <f>Rekapitulace!D11/20</f>
        <v>5.0000000000000008E-7</v>
      </c>
      <c r="R11" s="150"/>
      <c r="S11" s="33">
        <f>Rekapitulace!E11/20</f>
        <v>5.0000000000000008E-7</v>
      </c>
      <c r="T11" s="151"/>
      <c r="U11" s="29">
        <f>Rekapitulace!C11/20</f>
        <v>5.0000000000000008E-7</v>
      </c>
      <c r="V11" s="150"/>
      <c r="W11" s="35">
        <f>Rekapitulace!D11/20</f>
        <v>5.0000000000000008E-7</v>
      </c>
      <c r="X11" s="150"/>
      <c r="Y11" s="35">
        <f>Rekapitulace!E11/20</f>
        <v>5.0000000000000008E-7</v>
      </c>
      <c r="Z11" s="151"/>
      <c r="AA11" s="29">
        <f>Rekapitulace!C11/20</f>
        <v>5.0000000000000008E-7</v>
      </c>
      <c r="AB11" s="150"/>
      <c r="AC11" s="35">
        <f>Rekapitulace!D11/20</f>
        <v>5.0000000000000008E-7</v>
      </c>
      <c r="AD11" s="150"/>
      <c r="AE11" s="35">
        <f>Rekapitulace!E11/20</f>
        <v>5.0000000000000008E-7</v>
      </c>
      <c r="AF11" s="151"/>
      <c r="AG11" s="29">
        <f>Rekapitulace!C11/20</f>
        <v>5.0000000000000008E-7</v>
      </c>
      <c r="AH11" s="150"/>
      <c r="AI11" s="35">
        <f>Rekapitulace!D11/20</f>
        <v>5.0000000000000008E-7</v>
      </c>
      <c r="AJ11" s="150"/>
      <c r="AK11" s="35">
        <f>Rekapitulace!E11/20</f>
        <v>5.0000000000000008E-7</v>
      </c>
      <c r="AL11" s="152"/>
      <c r="AM11" s="45"/>
    </row>
    <row r="12" spans="1:39" x14ac:dyDescent="0.25">
      <c r="A12" s="153" t="s">
        <v>62</v>
      </c>
      <c r="B12" s="146" t="s">
        <v>67</v>
      </c>
      <c r="C12" s="147">
        <f t="shared" si="0"/>
        <v>2.0000000000000003E-6</v>
      </c>
      <c r="D12" s="148">
        <f>C12*100/Rekapitulace!C12</f>
        <v>20.000000000000004</v>
      </c>
      <c r="E12" s="35">
        <f t="shared" si="1"/>
        <v>0</v>
      </c>
      <c r="F12" s="148">
        <f>E12*100/Rekapitulace!C12</f>
        <v>0</v>
      </c>
      <c r="G12" s="35">
        <f t="shared" si="2"/>
        <v>2.0000000000000003E-6</v>
      </c>
      <c r="H12" s="148">
        <f>G12*100/Rekapitulace!D12</f>
        <v>20.000000000000004</v>
      </c>
      <c r="I12" s="35">
        <f t="shared" si="3"/>
        <v>0</v>
      </c>
      <c r="J12" s="148">
        <f>I12*100/Rekapitulace!D12</f>
        <v>0</v>
      </c>
      <c r="K12" s="35">
        <f t="shared" si="4"/>
        <v>2.0000000000000003E-6</v>
      </c>
      <c r="L12" s="148">
        <f>K12*100/Rekapitulace!E12</f>
        <v>20.000000000000004</v>
      </c>
      <c r="M12" s="35">
        <f t="shared" si="5"/>
        <v>0</v>
      </c>
      <c r="N12" s="149">
        <f>M12*100/Rekapitulace!E12</f>
        <v>0</v>
      </c>
      <c r="O12" s="29">
        <f>Rekapitulace!C12/20</f>
        <v>5.0000000000000008E-7</v>
      </c>
      <c r="P12" s="150"/>
      <c r="Q12" s="31">
        <f>Rekapitulace!D12/20</f>
        <v>5.0000000000000008E-7</v>
      </c>
      <c r="R12" s="150"/>
      <c r="S12" s="33">
        <f>Rekapitulace!E12/20</f>
        <v>5.0000000000000008E-7</v>
      </c>
      <c r="T12" s="151"/>
      <c r="U12" s="29">
        <f>Rekapitulace!C12/20</f>
        <v>5.0000000000000008E-7</v>
      </c>
      <c r="V12" s="150"/>
      <c r="W12" s="35">
        <f>Rekapitulace!D12/20</f>
        <v>5.0000000000000008E-7</v>
      </c>
      <c r="X12" s="150"/>
      <c r="Y12" s="35">
        <f>Rekapitulace!E12/20</f>
        <v>5.0000000000000008E-7</v>
      </c>
      <c r="Z12" s="151"/>
      <c r="AA12" s="29">
        <f>Rekapitulace!C12/20</f>
        <v>5.0000000000000008E-7</v>
      </c>
      <c r="AB12" s="150"/>
      <c r="AC12" s="35">
        <f>Rekapitulace!D12/20</f>
        <v>5.0000000000000008E-7</v>
      </c>
      <c r="AD12" s="150"/>
      <c r="AE12" s="35">
        <f>Rekapitulace!E12/20</f>
        <v>5.0000000000000008E-7</v>
      </c>
      <c r="AF12" s="151"/>
      <c r="AG12" s="29">
        <f>Rekapitulace!C12/20</f>
        <v>5.0000000000000008E-7</v>
      </c>
      <c r="AH12" s="150"/>
      <c r="AI12" s="35">
        <f>Rekapitulace!D12/20</f>
        <v>5.0000000000000008E-7</v>
      </c>
      <c r="AJ12" s="150"/>
      <c r="AK12" s="35">
        <f>Rekapitulace!E12/20</f>
        <v>5.0000000000000008E-7</v>
      </c>
      <c r="AL12" s="152"/>
      <c r="AM12" s="45"/>
    </row>
    <row r="13" spans="1:39" x14ac:dyDescent="0.25">
      <c r="A13" s="153" t="s">
        <v>66</v>
      </c>
      <c r="B13" s="146" t="s">
        <v>68</v>
      </c>
      <c r="C13" s="147">
        <f t="shared" si="0"/>
        <v>2.0000000000000003E-6</v>
      </c>
      <c r="D13" s="148">
        <f>C13*100/Rekapitulace!C13</f>
        <v>20.000000000000004</v>
      </c>
      <c r="E13" s="35">
        <f t="shared" si="1"/>
        <v>0</v>
      </c>
      <c r="F13" s="148">
        <f>E13*100/Rekapitulace!C13</f>
        <v>0</v>
      </c>
      <c r="G13" s="35">
        <f t="shared" si="2"/>
        <v>2.0000000000000003E-6</v>
      </c>
      <c r="H13" s="148">
        <f>G13*100/Rekapitulace!D13</f>
        <v>20.000000000000004</v>
      </c>
      <c r="I13" s="35">
        <f t="shared" si="3"/>
        <v>0</v>
      </c>
      <c r="J13" s="148">
        <f>I13*100/Rekapitulace!D13</f>
        <v>0</v>
      </c>
      <c r="K13" s="35">
        <f t="shared" si="4"/>
        <v>2.0000000000000003E-6</v>
      </c>
      <c r="L13" s="148">
        <f>K13*100/Rekapitulace!E13</f>
        <v>20.000000000000004</v>
      </c>
      <c r="M13" s="35">
        <f t="shared" si="5"/>
        <v>0</v>
      </c>
      <c r="N13" s="149">
        <f>M13*100/Rekapitulace!E13</f>
        <v>0</v>
      </c>
      <c r="O13" s="29">
        <f>Rekapitulace!C13/20</f>
        <v>5.0000000000000008E-7</v>
      </c>
      <c r="P13" s="150"/>
      <c r="Q13" s="31">
        <f>Rekapitulace!D13/20</f>
        <v>5.0000000000000008E-7</v>
      </c>
      <c r="R13" s="150"/>
      <c r="S13" s="33">
        <f>Rekapitulace!E13/20</f>
        <v>5.0000000000000008E-7</v>
      </c>
      <c r="T13" s="151"/>
      <c r="U13" s="29">
        <f>Rekapitulace!C13/20</f>
        <v>5.0000000000000008E-7</v>
      </c>
      <c r="V13" s="150"/>
      <c r="W13" s="35">
        <f>Rekapitulace!D13/20</f>
        <v>5.0000000000000008E-7</v>
      </c>
      <c r="X13" s="150"/>
      <c r="Y13" s="35">
        <f>Rekapitulace!E13/20</f>
        <v>5.0000000000000008E-7</v>
      </c>
      <c r="Z13" s="151"/>
      <c r="AA13" s="29">
        <f>Rekapitulace!C13/20</f>
        <v>5.0000000000000008E-7</v>
      </c>
      <c r="AB13" s="150"/>
      <c r="AC13" s="35">
        <f>Rekapitulace!D13/20</f>
        <v>5.0000000000000008E-7</v>
      </c>
      <c r="AD13" s="150"/>
      <c r="AE13" s="35">
        <f>Rekapitulace!E13/20</f>
        <v>5.0000000000000008E-7</v>
      </c>
      <c r="AF13" s="151"/>
      <c r="AG13" s="29">
        <f>Rekapitulace!C13/20</f>
        <v>5.0000000000000008E-7</v>
      </c>
      <c r="AH13" s="150"/>
      <c r="AI13" s="35">
        <f>Rekapitulace!D13/20</f>
        <v>5.0000000000000008E-7</v>
      </c>
      <c r="AJ13" s="150"/>
      <c r="AK13" s="35">
        <f>Rekapitulace!E13/20</f>
        <v>5.0000000000000008E-7</v>
      </c>
      <c r="AL13" s="152"/>
      <c r="AM13" s="45"/>
    </row>
    <row r="14" spans="1:39" x14ac:dyDescent="0.25">
      <c r="A14" s="153" t="s">
        <v>78</v>
      </c>
      <c r="B14" s="146" t="s">
        <v>69</v>
      </c>
      <c r="C14" s="147">
        <f t="shared" si="0"/>
        <v>2.0000000000000003E-6</v>
      </c>
      <c r="D14" s="148">
        <f>C14*100/Rekapitulace!C14</f>
        <v>20.000000000000004</v>
      </c>
      <c r="E14" s="35">
        <f t="shared" si="1"/>
        <v>0</v>
      </c>
      <c r="F14" s="148">
        <f>E14*100/Rekapitulace!C14</f>
        <v>0</v>
      </c>
      <c r="G14" s="35">
        <f t="shared" si="2"/>
        <v>2.0000000000000003E-6</v>
      </c>
      <c r="H14" s="148">
        <f>G14*100/Rekapitulace!D14</f>
        <v>20.000000000000004</v>
      </c>
      <c r="I14" s="35">
        <f t="shared" si="3"/>
        <v>0</v>
      </c>
      <c r="J14" s="148">
        <f>I14*100/Rekapitulace!D14</f>
        <v>0</v>
      </c>
      <c r="K14" s="35">
        <f t="shared" si="4"/>
        <v>2.0000000000000003E-6</v>
      </c>
      <c r="L14" s="148">
        <f>K14*100/Rekapitulace!E14</f>
        <v>20.000000000000004</v>
      </c>
      <c r="M14" s="35">
        <f t="shared" si="5"/>
        <v>0</v>
      </c>
      <c r="N14" s="149">
        <f>M14*100/Rekapitulace!E14</f>
        <v>0</v>
      </c>
      <c r="O14" s="29">
        <f>Rekapitulace!C14/20</f>
        <v>5.0000000000000008E-7</v>
      </c>
      <c r="P14" s="150"/>
      <c r="Q14" s="31">
        <f>Rekapitulace!D14/20</f>
        <v>5.0000000000000008E-7</v>
      </c>
      <c r="R14" s="150"/>
      <c r="S14" s="33">
        <f>Rekapitulace!E14/20</f>
        <v>5.0000000000000008E-7</v>
      </c>
      <c r="T14" s="151"/>
      <c r="U14" s="29">
        <f>Rekapitulace!C14/20</f>
        <v>5.0000000000000008E-7</v>
      </c>
      <c r="V14" s="150"/>
      <c r="W14" s="35">
        <f>Rekapitulace!D14/20</f>
        <v>5.0000000000000008E-7</v>
      </c>
      <c r="X14" s="150"/>
      <c r="Y14" s="35">
        <f>Rekapitulace!E14/20</f>
        <v>5.0000000000000008E-7</v>
      </c>
      <c r="Z14" s="151"/>
      <c r="AA14" s="29">
        <f>Rekapitulace!C14/20</f>
        <v>5.0000000000000008E-7</v>
      </c>
      <c r="AB14" s="150"/>
      <c r="AC14" s="35">
        <f>Rekapitulace!D14/20</f>
        <v>5.0000000000000008E-7</v>
      </c>
      <c r="AD14" s="150"/>
      <c r="AE14" s="35">
        <f>Rekapitulace!E14/20</f>
        <v>5.0000000000000008E-7</v>
      </c>
      <c r="AF14" s="151"/>
      <c r="AG14" s="29">
        <f>Rekapitulace!C14/20</f>
        <v>5.0000000000000008E-7</v>
      </c>
      <c r="AH14" s="150"/>
      <c r="AI14" s="35">
        <f>Rekapitulace!D14/20</f>
        <v>5.0000000000000008E-7</v>
      </c>
      <c r="AJ14" s="150"/>
      <c r="AK14" s="35">
        <f>Rekapitulace!E14/20</f>
        <v>5.0000000000000008E-7</v>
      </c>
      <c r="AL14" s="152"/>
      <c r="AM14" s="45"/>
    </row>
    <row r="15" spans="1:39" x14ac:dyDescent="0.25">
      <c r="A15" s="153" t="s">
        <v>79</v>
      </c>
      <c r="B15" s="146" t="s">
        <v>70</v>
      </c>
      <c r="C15" s="147">
        <f t="shared" si="0"/>
        <v>2.0000000000000003E-6</v>
      </c>
      <c r="D15" s="148">
        <f>C15*100/Rekapitulace!C15</f>
        <v>20.000000000000004</v>
      </c>
      <c r="E15" s="35">
        <f t="shared" si="1"/>
        <v>0</v>
      </c>
      <c r="F15" s="148">
        <f>E15*100/Rekapitulace!C15</f>
        <v>0</v>
      </c>
      <c r="G15" s="35">
        <f t="shared" si="2"/>
        <v>2.0000000000000003E-6</v>
      </c>
      <c r="H15" s="148">
        <f>G15*100/Rekapitulace!D15</f>
        <v>20.000000000000004</v>
      </c>
      <c r="I15" s="35">
        <f t="shared" si="3"/>
        <v>0</v>
      </c>
      <c r="J15" s="148">
        <f>I15*100/Rekapitulace!D15</f>
        <v>0</v>
      </c>
      <c r="K15" s="35">
        <f t="shared" si="4"/>
        <v>2.0000000000000003E-6</v>
      </c>
      <c r="L15" s="148">
        <f>K15*100/Rekapitulace!E15</f>
        <v>20.000000000000004</v>
      </c>
      <c r="M15" s="35">
        <f t="shared" si="5"/>
        <v>0</v>
      </c>
      <c r="N15" s="149">
        <f>M15*100/Rekapitulace!E15</f>
        <v>0</v>
      </c>
      <c r="O15" s="29">
        <f>Rekapitulace!C15/20</f>
        <v>5.0000000000000008E-7</v>
      </c>
      <c r="P15" s="150"/>
      <c r="Q15" s="31">
        <f>Rekapitulace!D15/20</f>
        <v>5.0000000000000008E-7</v>
      </c>
      <c r="R15" s="150"/>
      <c r="S15" s="33">
        <f>Rekapitulace!E15/20</f>
        <v>5.0000000000000008E-7</v>
      </c>
      <c r="T15" s="151"/>
      <c r="U15" s="29">
        <f>Rekapitulace!C15/20</f>
        <v>5.0000000000000008E-7</v>
      </c>
      <c r="V15" s="150"/>
      <c r="W15" s="35">
        <f>Rekapitulace!D15/20</f>
        <v>5.0000000000000008E-7</v>
      </c>
      <c r="X15" s="150"/>
      <c r="Y15" s="35">
        <f>Rekapitulace!E15/20</f>
        <v>5.0000000000000008E-7</v>
      </c>
      <c r="Z15" s="151"/>
      <c r="AA15" s="29">
        <f>Rekapitulace!C15/20</f>
        <v>5.0000000000000008E-7</v>
      </c>
      <c r="AB15" s="150"/>
      <c r="AC15" s="35">
        <f>Rekapitulace!D15/20</f>
        <v>5.0000000000000008E-7</v>
      </c>
      <c r="AD15" s="150"/>
      <c r="AE15" s="35">
        <f>Rekapitulace!E15/20</f>
        <v>5.0000000000000008E-7</v>
      </c>
      <c r="AF15" s="151"/>
      <c r="AG15" s="29">
        <f>Rekapitulace!C15/20</f>
        <v>5.0000000000000008E-7</v>
      </c>
      <c r="AH15" s="150"/>
      <c r="AI15" s="35">
        <f>Rekapitulace!D15/20</f>
        <v>5.0000000000000008E-7</v>
      </c>
      <c r="AJ15" s="150"/>
      <c r="AK15" s="35">
        <f>Rekapitulace!E15/20</f>
        <v>5.0000000000000008E-7</v>
      </c>
      <c r="AL15" s="152"/>
      <c r="AM15" s="45"/>
    </row>
    <row r="16" spans="1:39" x14ac:dyDescent="0.25">
      <c r="A16" s="153" t="s">
        <v>80</v>
      </c>
      <c r="B16" s="146" t="s">
        <v>71</v>
      </c>
      <c r="C16" s="147">
        <f t="shared" si="0"/>
        <v>2.0000000000000003E-6</v>
      </c>
      <c r="D16" s="148">
        <f>C16*100/Rekapitulace!C16</f>
        <v>20.000000000000004</v>
      </c>
      <c r="E16" s="35">
        <f t="shared" si="1"/>
        <v>0</v>
      </c>
      <c r="F16" s="148">
        <f>E16*100/Rekapitulace!C16</f>
        <v>0</v>
      </c>
      <c r="G16" s="35">
        <f t="shared" si="2"/>
        <v>2.0000000000000003E-6</v>
      </c>
      <c r="H16" s="148">
        <f>G16*100/Rekapitulace!D16</f>
        <v>20.000000000000004</v>
      </c>
      <c r="I16" s="35">
        <f t="shared" si="3"/>
        <v>0</v>
      </c>
      <c r="J16" s="148">
        <f>I16*100/Rekapitulace!D16</f>
        <v>0</v>
      </c>
      <c r="K16" s="35">
        <f t="shared" si="4"/>
        <v>2.0000000000000003E-6</v>
      </c>
      <c r="L16" s="148">
        <f>K16*100/Rekapitulace!E16</f>
        <v>20.000000000000004</v>
      </c>
      <c r="M16" s="35">
        <f t="shared" si="5"/>
        <v>0</v>
      </c>
      <c r="N16" s="149">
        <f>M16*100/Rekapitulace!E16</f>
        <v>0</v>
      </c>
      <c r="O16" s="29">
        <f>Rekapitulace!C16/20</f>
        <v>5.0000000000000008E-7</v>
      </c>
      <c r="P16" s="150"/>
      <c r="Q16" s="31">
        <f>Rekapitulace!D16/20</f>
        <v>5.0000000000000008E-7</v>
      </c>
      <c r="R16" s="150"/>
      <c r="S16" s="33">
        <f>Rekapitulace!E16/20</f>
        <v>5.0000000000000008E-7</v>
      </c>
      <c r="T16" s="151"/>
      <c r="U16" s="29">
        <f>Rekapitulace!C16/20</f>
        <v>5.0000000000000008E-7</v>
      </c>
      <c r="V16" s="150"/>
      <c r="W16" s="35">
        <f>Rekapitulace!D16/20</f>
        <v>5.0000000000000008E-7</v>
      </c>
      <c r="X16" s="150"/>
      <c r="Y16" s="35">
        <f>Rekapitulace!E16/20</f>
        <v>5.0000000000000008E-7</v>
      </c>
      <c r="Z16" s="151"/>
      <c r="AA16" s="29">
        <f>Rekapitulace!C16/20</f>
        <v>5.0000000000000008E-7</v>
      </c>
      <c r="AB16" s="150"/>
      <c r="AC16" s="35">
        <f>Rekapitulace!D16/20</f>
        <v>5.0000000000000008E-7</v>
      </c>
      <c r="AD16" s="150"/>
      <c r="AE16" s="35">
        <f>Rekapitulace!E16/20</f>
        <v>5.0000000000000008E-7</v>
      </c>
      <c r="AF16" s="151"/>
      <c r="AG16" s="29">
        <f>Rekapitulace!C16/20</f>
        <v>5.0000000000000008E-7</v>
      </c>
      <c r="AH16" s="150"/>
      <c r="AI16" s="35">
        <f>Rekapitulace!D16/20</f>
        <v>5.0000000000000008E-7</v>
      </c>
      <c r="AJ16" s="150"/>
      <c r="AK16" s="35">
        <f>Rekapitulace!E16/20</f>
        <v>5.0000000000000008E-7</v>
      </c>
      <c r="AL16" s="152"/>
      <c r="AM16" s="45"/>
    </row>
    <row r="17" spans="1:39" x14ac:dyDescent="0.25">
      <c r="A17" s="153" t="s">
        <v>81</v>
      </c>
      <c r="B17" s="146" t="s">
        <v>72</v>
      </c>
      <c r="C17" s="147">
        <f t="shared" si="0"/>
        <v>2.0000000000000003E-6</v>
      </c>
      <c r="D17" s="148">
        <f>C17*100/Rekapitulace!C17</f>
        <v>20.000000000000004</v>
      </c>
      <c r="E17" s="35">
        <f t="shared" si="1"/>
        <v>0</v>
      </c>
      <c r="F17" s="148">
        <f>E17*100/Rekapitulace!C17</f>
        <v>0</v>
      </c>
      <c r="G17" s="35">
        <f t="shared" si="2"/>
        <v>2.0000000000000003E-6</v>
      </c>
      <c r="H17" s="148">
        <f>G17*100/Rekapitulace!D17</f>
        <v>20.000000000000004</v>
      </c>
      <c r="I17" s="35">
        <f t="shared" si="3"/>
        <v>0</v>
      </c>
      <c r="J17" s="148">
        <f>I17*100/Rekapitulace!D17</f>
        <v>0</v>
      </c>
      <c r="K17" s="35">
        <f t="shared" si="4"/>
        <v>2.0000000000000003E-6</v>
      </c>
      <c r="L17" s="148">
        <f>K17*100/Rekapitulace!E17</f>
        <v>20.000000000000004</v>
      </c>
      <c r="M17" s="35">
        <f t="shared" si="5"/>
        <v>0</v>
      </c>
      <c r="N17" s="149">
        <f>M17*100/Rekapitulace!E17</f>
        <v>0</v>
      </c>
      <c r="O17" s="29">
        <f>Rekapitulace!C17/20</f>
        <v>5.0000000000000008E-7</v>
      </c>
      <c r="P17" s="150"/>
      <c r="Q17" s="31">
        <f>Rekapitulace!D17/20</f>
        <v>5.0000000000000008E-7</v>
      </c>
      <c r="R17" s="150"/>
      <c r="S17" s="33">
        <f>Rekapitulace!E17/20</f>
        <v>5.0000000000000008E-7</v>
      </c>
      <c r="T17" s="151"/>
      <c r="U17" s="29">
        <f>Rekapitulace!C17/20</f>
        <v>5.0000000000000008E-7</v>
      </c>
      <c r="V17" s="150"/>
      <c r="W17" s="35">
        <f>Rekapitulace!D17/20</f>
        <v>5.0000000000000008E-7</v>
      </c>
      <c r="X17" s="150"/>
      <c r="Y17" s="35">
        <f>Rekapitulace!E17/20</f>
        <v>5.0000000000000008E-7</v>
      </c>
      <c r="Z17" s="151"/>
      <c r="AA17" s="29">
        <f>Rekapitulace!C17/20</f>
        <v>5.0000000000000008E-7</v>
      </c>
      <c r="AB17" s="150"/>
      <c r="AC17" s="35">
        <f>Rekapitulace!D17/20</f>
        <v>5.0000000000000008E-7</v>
      </c>
      <c r="AD17" s="150"/>
      <c r="AE17" s="35">
        <f>Rekapitulace!E17/20</f>
        <v>5.0000000000000008E-7</v>
      </c>
      <c r="AF17" s="151"/>
      <c r="AG17" s="29">
        <f>Rekapitulace!C17/20</f>
        <v>5.0000000000000008E-7</v>
      </c>
      <c r="AH17" s="150"/>
      <c r="AI17" s="35">
        <f>Rekapitulace!D17/20</f>
        <v>5.0000000000000008E-7</v>
      </c>
      <c r="AJ17" s="150"/>
      <c r="AK17" s="35">
        <f>Rekapitulace!E17/20</f>
        <v>5.0000000000000008E-7</v>
      </c>
      <c r="AL17" s="152"/>
      <c r="AM17" s="45"/>
    </row>
    <row r="18" spans="1:39" x14ac:dyDescent="0.25">
      <c r="A18" s="153" t="s">
        <v>82</v>
      </c>
      <c r="B18" s="146" t="s">
        <v>73</v>
      </c>
      <c r="C18" s="147">
        <f t="shared" si="0"/>
        <v>2.0000000000000003E-6</v>
      </c>
      <c r="D18" s="148">
        <f>C18*100/Rekapitulace!C18</f>
        <v>20.000000000000004</v>
      </c>
      <c r="E18" s="35">
        <f t="shared" si="1"/>
        <v>0</v>
      </c>
      <c r="F18" s="148">
        <f>E18*100/Rekapitulace!C18</f>
        <v>0</v>
      </c>
      <c r="G18" s="35">
        <f t="shared" si="2"/>
        <v>2.0000000000000003E-6</v>
      </c>
      <c r="H18" s="148">
        <f>G18*100/Rekapitulace!D18</f>
        <v>20.000000000000004</v>
      </c>
      <c r="I18" s="35">
        <f t="shared" si="3"/>
        <v>0</v>
      </c>
      <c r="J18" s="148">
        <f>I18*100/Rekapitulace!D18</f>
        <v>0</v>
      </c>
      <c r="K18" s="35">
        <f t="shared" si="4"/>
        <v>2.0000000000000003E-6</v>
      </c>
      <c r="L18" s="148">
        <f>K18*100/Rekapitulace!E18</f>
        <v>20.000000000000004</v>
      </c>
      <c r="M18" s="35">
        <f t="shared" si="5"/>
        <v>0</v>
      </c>
      <c r="N18" s="149">
        <f>M18*100/Rekapitulace!E18</f>
        <v>0</v>
      </c>
      <c r="O18" s="29">
        <f>Rekapitulace!C18/20</f>
        <v>5.0000000000000008E-7</v>
      </c>
      <c r="P18" s="150"/>
      <c r="Q18" s="31">
        <f>Rekapitulace!D18/20</f>
        <v>5.0000000000000008E-7</v>
      </c>
      <c r="R18" s="150"/>
      <c r="S18" s="33">
        <f>Rekapitulace!E18/20</f>
        <v>5.0000000000000008E-7</v>
      </c>
      <c r="T18" s="151"/>
      <c r="U18" s="29">
        <f>Rekapitulace!C18/20</f>
        <v>5.0000000000000008E-7</v>
      </c>
      <c r="V18" s="150"/>
      <c r="W18" s="35">
        <f>Rekapitulace!D18/20</f>
        <v>5.0000000000000008E-7</v>
      </c>
      <c r="X18" s="150"/>
      <c r="Y18" s="35">
        <f>Rekapitulace!E18/20</f>
        <v>5.0000000000000008E-7</v>
      </c>
      <c r="Z18" s="151"/>
      <c r="AA18" s="29">
        <f>Rekapitulace!C18/20</f>
        <v>5.0000000000000008E-7</v>
      </c>
      <c r="AB18" s="150"/>
      <c r="AC18" s="35">
        <f>Rekapitulace!D18/20</f>
        <v>5.0000000000000008E-7</v>
      </c>
      <c r="AD18" s="150"/>
      <c r="AE18" s="35">
        <f>Rekapitulace!E18/20</f>
        <v>5.0000000000000008E-7</v>
      </c>
      <c r="AF18" s="151"/>
      <c r="AG18" s="29">
        <f>Rekapitulace!C18/20</f>
        <v>5.0000000000000008E-7</v>
      </c>
      <c r="AH18" s="150"/>
      <c r="AI18" s="35">
        <f>Rekapitulace!D18/20</f>
        <v>5.0000000000000008E-7</v>
      </c>
      <c r="AJ18" s="150"/>
      <c r="AK18" s="35">
        <f>Rekapitulace!E18/20</f>
        <v>5.0000000000000008E-7</v>
      </c>
      <c r="AL18" s="152"/>
      <c r="AM18" s="45"/>
    </row>
    <row r="19" spans="1:39" x14ac:dyDescent="0.25">
      <c r="A19" s="153" t="s">
        <v>83</v>
      </c>
      <c r="B19" s="146" t="s">
        <v>74</v>
      </c>
      <c r="C19" s="147">
        <f t="shared" si="0"/>
        <v>2.0000000000000003E-6</v>
      </c>
      <c r="D19" s="148">
        <f>C19*100/Rekapitulace!C19</f>
        <v>20.000000000000004</v>
      </c>
      <c r="E19" s="35">
        <f t="shared" si="1"/>
        <v>0</v>
      </c>
      <c r="F19" s="148">
        <f>E19*100/Rekapitulace!C19</f>
        <v>0</v>
      </c>
      <c r="G19" s="35">
        <f t="shared" si="2"/>
        <v>2.0000000000000003E-6</v>
      </c>
      <c r="H19" s="148">
        <f>G19*100/Rekapitulace!D19</f>
        <v>20.000000000000004</v>
      </c>
      <c r="I19" s="35">
        <f t="shared" si="3"/>
        <v>0</v>
      </c>
      <c r="J19" s="148">
        <f>I19*100/Rekapitulace!D19</f>
        <v>0</v>
      </c>
      <c r="K19" s="35">
        <f t="shared" si="4"/>
        <v>2.0000000000000003E-6</v>
      </c>
      <c r="L19" s="148">
        <f>K19*100/Rekapitulace!E19</f>
        <v>20.000000000000004</v>
      </c>
      <c r="M19" s="35">
        <f t="shared" si="5"/>
        <v>0</v>
      </c>
      <c r="N19" s="149">
        <f>M19*100/Rekapitulace!E19</f>
        <v>0</v>
      </c>
      <c r="O19" s="29">
        <f>Rekapitulace!C19/20</f>
        <v>5.0000000000000008E-7</v>
      </c>
      <c r="P19" s="150"/>
      <c r="Q19" s="31">
        <f>Rekapitulace!D19/20</f>
        <v>5.0000000000000008E-7</v>
      </c>
      <c r="R19" s="150"/>
      <c r="S19" s="33">
        <f>Rekapitulace!E19/20</f>
        <v>5.0000000000000008E-7</v>
      </c>
      <c r="T19" s="151"/>
      <c r="U19" s="29">
        <f>Rekapitulace!C19/20</f>
        <v>5.0000000000000008E-7</v>
      </c>
      <c r="V19" s="150"/>
      <c r="W19" s="35">
        <f>Rekapitulace!D19/20</f>
        <v>5.0000000000000008E-7</v>
      </c>
      <c r="X19" s="150"/>
      <c r="Y19" s="35">
        <f>Rekapitulace!E19/20</f>
        <v>5.0000000000000008E-7</v>
      </c>
      <c r="Z19" s="151"/>
      <c r="AA19" s="29">
        <f>Rekapitulace!C19/20</f>
        <v>5.0000000000000008E-7</v>
      </c>
      <c r="AB19" s="150"/>
      <c r="AC19" s="35">
        <f>Rekapitulace!D19/20</f>
        <v>5.0000000000000008E-7</v>
      </c>
      <c r="AD19" s="150"/>
      <c r="AE19" s="35">
        <f>Rekapitulace!E19/20</f>
        <v>5.0000000000000008E-7</v>
      </c>
      <c r="AF19" s="151"/>
      <c r="AG19" s="29">
        <f>Rekapitulace!C19/20</f>
        <v>5.0000000000000008E-7</v>
      </c>
      <c r="AH19" s="150"/>
      <c r="AI19" s="35">
        <f>Rekapitulace!D19/20</f>
        <v>5.0000000000000008E-7</v>
      </c>
      <c r="AJ19" s="150"/>
      <c r="AK19" s="35">
        <f>Rekapitulace!E19/20</f>
        <v>5.0000000000000008E-7</v>
      </c>
      <c r="AL19" s="152"/>
      <c r="AM19" s="45"/>
    </row>
    <row r="20" spans="1:39" x14ac:dyDescent="0.25">
      <c r="A20" s="153" t="s">
        <v>84</v>
      </c>
      <c r="B20" s="146" t="s">
        <v>75</v>
      </c>
      <c r="C20" s="147">
        <f t="shared" si="0"/>
        <v>2.0000000000000003E-6</v>
      </c>
      <c r="D20" s="148">
        <f>C20*100/Rekapitulace!C20</f>
        <v>20.000000000000004</v>
      </c>
      <c r="E20" s="35">
        <f t="shared" si="1"/>
        <v>0</v>
      </c>
      <c r="F20" s="148">
        <f>E20*100/Rekapitulace!C20</f>
        <v>0</v>
      </c>
      <c r="G20" s="35">
        <f t="shared" si="2"/>
        <v>2.0000000000000003E-6</v>
      </c>
      <c r="H20" s="148">
        <f>G20*100/Rekapitulace!D20</f>
        <v>20.000000000000004</v>
      </c>
      <c r="I20" s="35">
        <f t="shared" si="3"/>
        <v>0</v>
      </c>
      <c r="J20" s="148">
        <f>I20*100/Rekapitulace!D20</f>
        <v>0</v>
      </c>
      <c r="K20" s="35">
        <f t="shared" si="4"/>
        <v>2.0000000000000003E-6</v>
      </c>
      <c r="L20" s="148">
        <f>K20*100/Rekapitulace!E20</f>
        <v>20.000000000000004</v>
      </c>
      <c r="M20" s="35">
        <f t="shared" si="5"/>
        <v>0</v>
      </c>
      <c r="N20" s="149">
        <f>M20*100/Rekapitulace!E20</f>
        <v>0</v>
      </c>
      <c r="O20" s="29">
        <f>Rekapitulace!C20/20</f>
        <v>5.0000000000000008E-7</v>
      </c>
      <c r="P20" s="150"/>
      <c r="Q20" s="31">
        <f>Rekapitulace!D20/20</f>
        <v>5.0000000000000008E-7</v>
      </c>
      <c r="R20" s="150"/>
      <c r="S20" s="33">
        <f>Rekapitulace!E20/20</f>
        <v>5.0000000000000008E-7</v>
      </c>
      <c r="T20" s="151"/>
      <c r="U20" s="29">
        <f>Rekapitulace!C20/20</f>
        <v>5.0000000000000008E-7</v>
      </c>
      <c r="V20" s="150"/>
      <c r="W20" s="35">
        <f>Rekapitulace!D20/20</f>
        <v>5.0000000000000008E-7</v>
      </c>
      <c r="X20" s="150"/>
      <c r="Y20" s="35">
        <f>Rekapitulace!E20/20</f>
        <v>5.0000000000000008E-7</v>
      </c>
      <c r="Z20" s="151"/>
      <c r="AA20" s="29">
        <f>Rekapitulace!C20/20</f>
        <v>5.0000000000000008E-7</v>
      </c>
      <c r="AB20" s="150"/>
      <c r="AC20" s="35">
        <f>Rekapitulace!D20/20</f>
        <v>5.0000000000000008E-7</v>
      </c>
      <c r="AD20" s="150"/>
      <c r="AE20" s="35">
        <f>Rekapitulace!E20/20</f>
        <v>5.0000000000000008E-7</v>
      </c>
      <c r="AF20" s="151"/>
      <c r="AG20" s="29">
        <f>Rekapitulace!C20/20</f>
        <v>5.0000000000000008E-7</v>
      </c>
      <c r="AH20" s="150"/>
      <c r="AI20" s="35">
        <f>Rekapitulace!D20/20</f>
        <v>5.0000000000000008E-7</v>
      </c>
      <c r="AJ20" s="150"/>
      <c r="AK20" s="35">
        <f>Rekapitulace!E20/20</f>
        <v>5.0000000000000008E-7</v>
      </c>
      <c r="AL20" s="152"/>
      <c r="AM20" s="45"/>
    </row>
    <row r="21" spans="1:39" x14ac:dyDescent="0.25">
      <c r="A21" s="153" t="s">
        <v>85</v>
      </c>
      <c r="B21" s="146" t="s">
        <v>76</v>
      </c>
      <c r="C21" s="147">
        <f t="shared" si="0"/>
        <v>2.0000000000000003E-6</v>
      </c>
      <c r="D21" s="148">
        <f>C21*100/Rekapitulace!C21</f>
        <v>20.000000000000004</v>
      </c>
      <c r="E21" s="35">
        <f t="shared" si="1"/>
        <v>0</v>
      </c>
      <c r="F21" s="148">
        <f>E21*100/Rekapitulace!C21</f>
        <v>0</v>
      </c>
      <c r="G21" s="35">
        <f t="shared" si="2"/>
        <v>2.0000000000000003E-6</v>
      </c>
      <c r="H21" s="148">
        <f>G21*100/Rekapitulace!D21</f>
        <v>20.000000000000004</v>
      </c>
      <c r="I21" s="35">
        <f>R21+X21+AD21+AJ21</f>
        <v>0</v>
      </c>
      <c r="J21" s="148">
        <f>I21*100/Rekapitulace!D21</f>
        <v>0</v>
      </c>
      <c r="K21" s="35">
        <f t="shared" si="4"/>
        <v>2.0000000000000003E-6</v>
      </c>
      <c r="L21" s="148">
        <f>K21*100/Rekapitulace!E21</f>
        <v>20.000000000000004</v>
      </c>
      <c r="M21" s="35">
        <f t="shared" si="5"/>
        <v>0</v>
      </c>
      <c r="N21" s="149">
        <f>M21*100/Rekapitulace!E21</f>
        <v>0</v>
      </c>
      <c r="O21" s="29">
        <f>Rekapitulace!C21/20</f>
        <v>5.0000000000000008E-7</v>
      </c>
      <c r="P21" s="150"/>
      <c r="Q21" s="31">
        <f>Rekapitulace!D21/20</f>
        <v>5.0000000000000008E-7</v>
      </c>
      <c r="R21" s="150"/>
      <c r="S21" s="33">
        <f>Rekapitulace!E21/20</f>
        <v>5.0000000000000008E-7</v>
      </c>
      <c r="T21" s="151"/>
      <c r="U21" s="29">
        <f>Rekapitulace!C21/20</f>
        <v>5.0000000000000008E-7</v>
      </c>
      <c r="V21" s="150"/>
      <c r="W21" s="35">
        <f>Rekapitulace!D21/20</f>
        <v>5.0000000000000008E-7</v>
      </c>
      <c r="X21" s="150"/>
      <c r="Y21" s="35">
        <f>Rekapitulace!E21/20</f>
        <v>5.0000000000000008E-7</v>
      </c>
      <c r="Z21" s="151"/>
      <c r="AA21" s="29">
        <f>Rekapitulace!C21/20</f>
        <v>5.0000000000000008E-7</v>
      </c>
      <c r="AB21" s="150"/>
      <c r="AC21" s="35">
        <f>Rekapitulace!D21/20</f>
        <v>5.0000000000000008E-7</v>
      </c>
      <c r="AD21" s="150"/>
      <c r="AE21" s="35">
        <f>Rekapitulace!E21/20</f>
        <v>5.0000000000000008E-7</v>
      </c>
      <c r="AF21" s="151"/>
      <c r="AG21" s="29">
        <f>Rekapitulace!C21/20</f>
        <v>5.0000000000000008E-7</v>
      </c>
      <c r="AH21" s="150"/>
      <c r="AI21" s="35">
        <f>Rekapitulace!D21/20</f>
        <v>5.0000000000000008E-7</v>
      </c>
      <c r="AJ21" s="150"/>
      <c r="AK21" s="35">
        <f>Rekapitulace!E21/20</f>
        <v>5.0000000000000008E-7</v>
      </c>
      <c r="AL21" s="152"/>
      <c r="AM21" s="45"/>
    </row>
    <row r="22" spans="1:39" ht="15.75" thickBot="1" x14ac:dyDescent="0.3">
      <c r="A22" s="153" t="s">
        <v>86</v>
      </c>
      <c r="B22" s="146" t="s">
        <v>77</v>
      </c>
      <c r="C22" s="147">
        <f>O22+U22+AA22+AG22</f>
        <v>2.0000000000000003E-6</v>
      </c>
      <c r="D22" s="148">
        <f>C22*100/Rekapitulace!C22</f>
        <v>20.000000000000004</v>
      </c>
      <c r="E22" s="35">
        <f>P22+V22+AB22+AH22</f>
        <v>0</v>
      </c>
      <c r="F22" s="148">
        <f>E22*100/Rekapitulace!C22</f>
        <v>0</v>
      </c>
      <c r="G22" s="35">
        <f>Q22+W22+AC22+AI22</f>
        <v>2.0000000000000003E-6</v>
      </c>
      <c r="H22" s="148">
        <f>G22*100/Rekapitulace!D22</f>
        <v>20.000000000000004</v>
      </c>
      <c r="I22" s="35">
        <f>R22+X22+AD22+AJ22</f>
        <v>0</v>
      </c>
      <c r="J22" s="148">
        <f>I22*100/Rekapitulace!D22</f>
        <v>0</v>
      </c>
      <c r="K22" s="35">
        <f>S22+Y22+AE22+AK22</f>
        <v>2.0000000000000003E-6</v>
      </c>
      <c r="L22" s="148">
        <f>K22*100/Rekapitulace!E22</f>
        <v>20.000000000000004</v>
      </c>
      <c r="M22" s="35">
        <f t="shared" si="5"/>
        <v>0</v>
      </c>
      <c r="N22" s="149">
        <f>M22*100/Rekapitulace!E22</f>
        <v>0</v>
      </c>
      <c r="O22" s="29">
        <f>Rekapitulace!C22/20</f>
        <v>5.0000000000000008E-7</v>
      </c>
      <c r="P22" s="150"/>
      <c r="Q22" s="31">
        <f>Rekapitulace!D22/20</f>
        <v>5.0000000000000008E-7</v>
      </c>
      <c r="R22" s="150"/>
      <c r="S22" s="33">
        <f>Rekapitulace!E22/20</f>
        <v>5.0000000000000008E-7</v>
      </c>
      <c r="T22" s="151"/>
      <c r="U22" s="29">
        <f>Rekapitulace!C22/20</f>
        <v>5.0000000000000008E-7</v>
      </c>
      <c r="V22" s="150"/>
      <c r="W22" s="35">
        <f>Rekapitulace!D22/20</f>
        <v>5.0000000000000008E-7</v>
      </c>
      <c r="X22" s="150"/>
      <c r="Y22" s="35">
        <f>Rekapitulace!E22/20</f>
        <v>5.0000000000000008E-7</v>
      </c>
      <c r="Z22" s="151"/>
      <c r="AA22" s="29">
        <f>Rekapitulace!C22/20</f>
        <v>5.0000000000000008E-7</v>
      </c>
      <c r="AB22" s="150"/>
      <c r="AC22" s="35">
        <f>Rekapitulace!D22/20</f>
        <v>5.0000000000000008E-7</v>
      </c>
      <c r="AD22" s="150"/>
      <c r="AE22" s="35">
        <f>Rekapitulace!E22/20</f>
        <v>5.0000000000000008E-7</v>
      </c>
      <c r="AF22" s="151"/>
      <c r="AG22" s="29">
        <f>Rekapitulace!C22/20</f>
        <v>5.0000000000000008E-7</v>
      </c>
      <c r="AH22" s="150"/>
      <c r="AI22" s="35">
        <f>Rekapitulace!D22/20</f>
        <v>5.0000000000000008E-7</v>
      </c>
      <c r="AJ22" s="150"/>
      <c r="AK22" s="35">
        <f>Rekapitulace!E22/20</f>
        <v>5.0000000000000008E-7</v>
      </c>
      <c r="AL22" s="152"/>
      <c r="AM22" s="45"/>
    </row>
    <row r="23" spans="1:39" ht="16.5" thickTop="1" thickBot="1" x14ac:dyDescent="0.3">
      <c r="A23" s="155" t="s">
        <v>1</v>
      </c>
      <c r="B23" s="156"/>
      <c r="C23" s="157">
        <f>SUM(C6:C22)</f>
        <v>3.4000000000000013E-5</v>
      </c>
      <c r="D23" s="158">
        <f>C23*100/Rekapitulace!C23</f>
        <v>20.000000000000004</v>
      </c>
      <c r="E23" s="159">
        <f>SUM(E6:E22)</f>
        <v>0</v>
      </c>
      <c r="F23" s="158">
        <f>E23*100/Rekapitulace!C23</f>
        <v>0</v>
      </c>
      <c r="G23" s="159">
        <f>SUM(G6:G22)</f>
        <v>3.4000000000000013E-5</v>
      </c>
      <c r="H23" s="158">
        <f>G23*100/Rekapitulace!D23</f>
        <v>20.000000000000004</v>
      </c>
      <c r="I23" s="159">
        <f>SUM(I6:I22)</f>
        <v>0</v>
      </c>
      <c r="J23" s="158">
        <f>I23*100/Rekapitulace!D23</f>
        <v>0</v>
      </c>
      <c r="K23" s="159">
        <f>SUM(K6:K22)</f>
        <v>3.4000000000000013E-5</v>
      </c>
      <c r="L23" s="158">
        <f>K23*100/Rekapitulace!E23</f>
        <v>20.000000000000004</v>
      </c>
      <c r="M23" s="159">
        <f>SUM(M6:M22)</f>
        <v>0</v>
      </c>
      <c r="N23" s="160">
        <f>M23*100/Rekapitulace!E23</f>
        <v>0</v>
      </c>
      <c r="O23" s="157">
        <f t="shared" ref="O23:AL23" si="6">SUM(O6:O22)</f>
        <v>8.5000000000000033E-6</v>
      </c>
      <c r="P23" s="161">
        <f t="shared" si="6"/>
        <v>0</v>
      </c>
      <c r="Q23" s="162">
        <f t="shared" si="6"/>
        <v>8.5000000000000033E-6</v>
      </c>
      <c r="R23" s="161">
        <f t="shared" si="6"/>
        <v>0</v>
      </c>
      <c r="S23" s="163">
        <f t="shared" si="6"/>
        <v>8.5000000000000033E-6</v>
      </c>
      <c r="T23" s="164">
        <f t="shared" si="6"/>
        <v>0</v>
      </c>
      <c r="U23" s="157">
        <f t="shared" si="6"/>
        <v>8.5000000000000033E-6</v>
      </c>
      <c r="V23" s="161">
        <f t="shared" si="6"/>
        <v>0</v>
      </c>
      <c r="W23" s="159">
        <f t="shared" si="6"/>
        <v>8.5000000000000033E-6</v>
      </c>
      <c r="X23" s="161">
        <f>SUM(X6:X22)</f>
        <v>0</v>
      </c>
      <c r="Y23" s="159">
        <f t="shared" si="6"/>
        <v>8.5000000000000033E-6</v>
      </c>
      <c r="Z23" s="164">
        <f t="shared" si="6"/>
        <v>0</v>
      </c>
      <c r="AA23" s="157">
        <f t="shared" si="6"/>
        <v>8.5000000000000033E-6</v>
      </c>
      <c r="AB23" s="161">
        <f t="shared" si="6"/>
        <v>0</v>
      </c>
      <c r="AC23" s="159">
        <f t="shared" si="6"/>
        <v>8.5000000000000033E-6</v>
      </c>
      <c r="AD23" s="161">
        <f t="shared" si="6"/>
        <v>0</v>
      </c>
      <c r="AE23" s="159">
        <f t="shared" si="6"/>
        <v>8.5000000000000033E-6</v>
      </c>
      <c r="AF23" s="164">
        <f t="shared" si="6"/>
        <v>0</v>
      </c>
      <c r="AG23" s="157">
        <f t="shared" si="6"/>
        <v>8.5000000000000033E-6</v>
      </c>
      <c r="AH23" s="161">
        <f t="shared" si="6"/>
        <v>0</v>
      </c>
      <c r="AI23" s="159">
        <f t="shared" si="6"/>
        <v>8.5000000000000033E-6</v>
      </c>
      <c r="AJ23" s="161">
        <f t="shared" si="6"/>
        <v>0</v>
      </c>
      <c r="AK23" s="159">
        <f t="shared" si="6"/>
        <v>8.5000000000000033E-6</v>
      </c>
      <c r="AL23" s="165">
        <f t="shared" si="6"/>
        <v>0</v>
      </c>
      <c r="AM23" s="45"/>
    </row>
    <row r="24" spans="1:39" ht="15.75" thickTop="1" x14ac:dyDescent="0.25"/>
    <row r="27" spans="1:39" x14ac:dyDescent="0.25">
      <c r="A27" s="59"/>
    </row>
  </sheetData>
  <mergeCells count="25">
    <mergeCell ref="A6:A7"/>
    <mergeCell ref="U4:V4"/>
    <mergeCell ref="W4:X4"/>
    <mergeCell ref="AK4:AL4"/>
    <mergeCell ref="AA4:AB4"/>
    <mergeCell ref="AC4:AD4"/>
    <mergeCell ref="AE4:AF4"/>
    <mergeCell ref="AG4:AH4"/>
    <mergeCell ref="AI4:AJ4"/>
    <mergeCell ref="A1:AL1"/>
    <mergeCell ref="A2:A5"/>
    <mergeCell ref="B2:B5"/>
    <mergeCell ref="C2:N2"/>
    <mergeCell ref="O2:AL2"/>
    <mergeCell ref="C3:F4"/>
    <mergeCell ref="G3:J4"/>
    <mergeCell ref="K3:N4"/>
    <mergeCell ref="O3:T3"/>
    <mergeCell ref="U3:Z3"/>
    <mergeCell ref="Y4:Z4"/>
    <mergeCell ref="AA3:AF3"/>
    <mergeCell ref="AG3:AL3"/>
    <mergeCell ref="O4:P4"/>
    <mergeCell ref="Q4:R4"/>
    <mergeCell ref="S4:T4"/>
  </mergeCells>
  <pageMargins left="0.70866141732283472" right="0.70866141732283472" top="0.78740157480314965" bottom="0.78740157480314965" header="0.31496062992125984" footer="0.31496062992125984"/>
  <pageSetup paperSize="8" scale="83" orientation="landscape" r:id="rId1"/>
  <headerFooter>
    <oddHeader>&amp;LPříloha č. 2 k PGŘ č. 12_2015 verze 2.0 - VZOR Tabulka aktuální evidence stavu a průběhu dodatečného majetkoprávního vypořádání (2019)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tabSelected="1" zoomScaleNormal="100" workbookViewId="0">
      <selection activeCell="G29" sqref="G29"/>
    </sheetView>
  </sheetViews>
  <sheetFormatPr defaultRowHeight="15" x14ac:dyDescent="0.25"/>
  <cols>
    <col min="1" max="1" width="15.42578125" style="36" customWidth="1"/>
    <col min="2" max="2" width="14.5703125" style="36" customWidth="1"/>
    <col min="3" max="4" width="7.140625" style="36" customWidth="1"/>
    <col min="5" max="5" width="10.5703125" style="36" customWidth="1"/>
    <col min="6" max="8" width="7.140625" style="36" customWidth="1"/>
    <col min="9" max="9" width="10.5703125" style="36" customWidth="1"/>
    <col min="10" max="12" width="7.140625" style="36" customWidth="1"/>
    <col min="13" max="13" width="10.5703125" style="36" customWidth="1"/>
    <col min="14" max="14" width="7.140625" style="36" customWidth="1"/>
    <col min="15" max="15" width="7.28515625" style="36" customWidth="1"/>
    <col min="16" max="16" width="10.5703125" style="36" customWidth="1"/>
    <col min="17" max="17" width="7.140625" style="36" customWidth="1"/>
    <col min="18" max="18" width="10.5703125" style="36" customWidth="1"/>
    <col min="19" max="19" width="7.140625" style="36" customWidth="1"/>
    <col min="20" max="20" width="10.5703125" style="36" customWidth="1"/>
    <col min="21" max="21" width="7.140625" style="36" customWidth="1"/>
    <col min="22" max="22" width="10.5703125" style="36" customWidth="1"/>
    <col min="23" max="23" width="7.140625" style="36" customWidth="1"/>
    <col min="24" max="24" width="10.5703125" style="36" customWidth="1"/>
    <col min="25" max="25" width="7.140625" style="36" customWidth="1"/>
    <col min="26" max="26" width="10.5703125" style="36" customWidth="1"/>
    <col min="27" max="27" width="7.140625" style="36" customWidth="1"/>
    <col min="28" max="28" width="10.5703125" style="36" customWidth="1"/>
    <col min="29" max="29" width="7.140625" style="36" customWidth="1"/>
    <col min="30" max="30" width="10.5703125" style="36" customWidth="1"/>
    <col min="31" max="31" width="7.140625" style="36" customWidth="1"/>
    <col min="32" max="32" width="10.5703125" style="36" customWidth="1"/>
    <col min="33" max="33" width="7.140625" style="36" customWidth="1"/>
    <col min="34" max="34" width="10.5703125" style="36" customWidth="1"/>
    <col min="35" max="35" width="7.140625" style="36" customWidth="1"/>
    <col min="36" max="36" width="10.5703125" style="36" customWidth="1"/>
    <col min="37" max="37" width="7.140625" style="36" customWidth="1"/>
    <col min="38" max="38" width="10.5703125" style="36" customWidth="1"/>
    <col min="39" max="16384" width="9.140625" style="36"/>
  </cols>
  <sheetData>
    <row r="1" spans="1:39" ht="16.5" thickTop="1" thickBot="1" x14ac:dyDescent="0.3">
      <c r="A1" s="99" t="s">
        <v>24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45"/>
    </row>
    <row r="2" spans="1:39" ht="16.5" thickTop="1" thickBot="1" x14ac:dyDescent="0.3">
      <c r="A2" s="101" t="s">
        <v>88</v>
      </c>
      <c r="B2" s="102" t="s">
        <v>87</v>
      </c>
      <c r="C2" s="103" t="s">
        <v>17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  <c r="O2" s="106" t="s">
        <v>45</v>
      </c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45"/>
    </row>
    <row r="3" spans="1:39" ht="15.75" thickBot="1" x14ac:dyDescent="0.3">
      <c r="A3" s="101"/>
      <c r="B3" s="108"/>
      <c r="C3" s="109" t="s">
        <v>6</v>
      </c>
      <c r="D3" s="110"/>
      <c r="E3" s="110"/>
      <c r="F3" s="111"/>
      <c r="G3" s="112" t="s">
        <v>54</v>
      </c>
      <c r="H3" s="110"/>
      <c r="I3" s="110"/>
      <c r="J3" s="111"/>
      <c r="K3" s="112" t="s">
        <v>8</v>
      </c>
      <c r="L3" s="113"/>
      <c r="M3" s="113"/>
      <c r="N3" s="114"/>
      <c r="O3" s="115" t="s">
        <v>46</v>
      </c>
      <c r="P3" s="116"/>
      <c r="Q3" s="116"/>
      <c r="R3" s="116"/>
      <c r="S3" s="116"/>
      <c r="T3" s="117"/>
      <c r="U3" s="118" t="s">
        <v>47</v>
      </c>
      <c r="V3" s="118"/>
      <c r="W3" s="118"/>
      <c r="X3" s="118"/>
      <c r="Y3" s="118"/>
      <c r="Z3" s="118"/>
      <c r="AA3" s="118" t="s">
        <v>48</v>
      </c>
      <c r="AB3" s="118"/>
      <c r="AC3" s="118"/>
      <c r="AD3" s="118"/>
      <c r="AE3" s="118"/>
      <c r="AF3" s="118"/>
      <c r="AG3" s="118" t="s">
        <v>49</v>
      </c>
      <c r="AH3" s="118"/>
      <c r="AI3" s="118"/>
      <c r="AJ3" s="118"/>
      <c r="AK3" s="118"/>
      <c r="AL3" s="119"/>
      <c r="AM3" s="45"/>
    </row>
    <row r="4" spans="1:39" ht="45.75" customHeight="1" thickBot="1" x14ac:dyDescent="0.3">
      <c r="A4" s="101"/>
      <c r="B4" s="108"/>
      <c r="C4" s="120"/>
      <c r="D4" s="121"/>
      <c r="E4" s="121"/>
      <c r="F4" s="122"/>
      <c r="G4" s="123"/>
      <c r="H4" s="121"/>
      <c r="I4" s="121"/>
      <c r="J4" s="122"/>
      <c r="K4" s="124"/>
      <c r="L4" s="125"/>
      <c r="M4" s="125"/>
      <c r="N4" s="126"/>
      <c r="O4" s="127" t="s">
        <v>55</v>
      </c>
      <c r="P4" s="128"/>
      <c r="Q4" s="129" t="s">
        <v>56</v>
      </c>
      <c r="R4" s="130"/>
      <c r="S4" s="128" t="s">
        <v>57</v>
      </c>
      <c r="T4" s="131"/>
      <c r="U4" s="127" t="s">
        <v>55</v>
      </c>
      <c r="V4" s="128"/>
      <c r="W4" s="129" t="s">
        <v>56</v>
      </c>
      <c r="X4" s="130"/>
      <c r="Y4" s="128" t="s">
        <v>57</v>
      </c>
      <c r="Z4" s="131"/>
      <c r="AA4" s="127" t="s">
        <v>55</v>
      </c>
      <c r="AB4" s="128"/>
      <c r="AC4" s="129" t="s">
        <v>56</v>
      </c>
      <c r="AD4" s="130"/>
      <c r="AE4" s="128" t="s">
        <v>57</v>
      </c>
      <c r="AF4" s="131"/>
      <c r="AG4" s="127" t="s">
        <v>55</v>
      </c>
      <c r="AH4" s="128"/>
      <c r="AI4" s="129" t="s">
        <v>56</v>
      </c>
      <c r="AJ4" s="130"/>
      <c r="AK4" s="129" t="s">
        <v>57</v>
      </c>
      <c r="AL4" s="132"/>
      <c r="AM4" s="133"/>
    </row>
    <row r="5" spans="1:39" ht="15.75" thickBot="1" x14ac:dyDescent="0.3">
      <c r="A5" s="134"/>
      <c r="B5" s="135"/>
      <c r="C5" s="37" t="s">
        <v>2</v>
      </c>
      <c r="D5" s="38" t="s">
        <v>4</v>
      </c>
      <c r="E5" s="39" t="s">
        <v>3</v>
      </c>
      <c r="F5" s="40" t="s">
        <v>4</v>
      </c>
      <c r="G5" s="49" t="s">
        <v>2</v>
      </c>
      <c r="H5" s="38" t="s">
        <v>4</v>
      </c>
      <c r="I5" s="39" t="s">
        <v>3</v>
      </c>
      <c r="J5" s="38" t="s">
        <v>4</v>
      </c>
      <c r="K5" s="49" t="s">
        <v>2</v>
      </c>
      <c r="L5" s="38" t="s">
        <v>4</v>
      </c>
      <c r="M5" s="39" t="s">
        <v>3</v>
      </c>
      <c r="N5" s="41" t="s">
        <v>4</v>
      </c>
      <c r="O5" s="50" t="s">
        <v>2</v>
      </c>
      <c r="P5" s="51" t="s">
        <v>3</v>
      </c>
      <c r="Q5" s="52" t="s">
        <v>2</v>
      </c>
      <c r="R5" s="51" t="s">
        <v>3</v>
      </c>
      <c r="S5" s="53" t="s">
        <v>2</v>
      </c>
      <c r="T5" s="54" t="s">
        <v>3</v>
      </c>
      <c r="U5" s="55" t="s">
        <v>2</v>
      </c>
      <c r="V5" s="56" t="s">
        <v>3</v>
      </c>
      <c r="W5" s="57" t="s">
        <v>2</v>
      </c>
      <c r="X5" s="56" t="s">
        <v>3</v>
      </c>
      <c r="Y5" s="57" t="s">
        <v>2</v>
      </c>
      <c r="Z5" s="54" t="s">
        <v>3</v>
      </c>
      <c r="AA5" s="50" t="s">
        <v>2</v>
      </c>
      <c r="AB5" s="56" t="s">
        <v>3</v>
      </c>
      <c r="AC5" s="57" t="s">
        <v>2</v>
      </c>
      <c r="AD5" s="56" t="s">
        <v>3</v>
      </c>
      <c r="AE5" s="57" t="s">
        <v>2</v>
      </c>
      <c r="AF5" s="54" t="s">
        <v>3</v>
      </c>
      <c r="AG5" s="50" t="s">
        <v>2</v>
      </c>
      <c r="AH5" s="56" t="s">
        <v>3</v>
      </c>
      <c r="AI5" s="57" t="s">
        <v>2</v>
      </c>
      <c r="AJ5" s="56" t="s">
        <v>3</v>
      </c>
      <c r="AK5" s="57" t="s">
        <v>2</v>
      </c>
      <c r="AL5" s="58" t="s">
        <v>3</v>
      </c>
      <c r="AM5" s="45"/>
    </row>
    <row r="6" spans="1:39" ht="15.75" thickTop="1" x14ac:dyDescent="0.25">
      <c r="A6" s="136" t="s">
        <v>63</v>
      </c>
      <c r="B6" s="137" t="s">
        <v>58</v>
      </c>
      <c r="C6" s="138">
        <f>O6+U6+AA6+AG6</f>
        <v>2.0000000000000003E-6</v>
      </c>
      <c r="D6" s="139">
        <f>C6*100/Rekapitulace!C6</f>
        <v>20.000000000000004</v>
      </c>
      <c r="E6" s="34">
        <f>P6+V6+AB6+AH6</f>
        <v>0</v>
      </c>
      <c r="F6" s="140">
        <f>E6*100/Rekapitulace!C6</f>
        <v>0</v>
      </c>
      <c r="G6" s="34">
        <f>Q6+W6+AC6+AI6</f>
        <v>2.0000000000000003E-6</v>
      </c>
      <c r="H6" s="139">
        <f>G6*100/Rekapitulace!D6</f>
        <v>20.000000000000004</v>
      </c>
      <c r="I6" s="34">
        <f>R6+X6+AD6+AJ6</f>
        <v>0</v>
      </c>
      <c r="J6" s="139">
        <f>I6*100/Rekapitulace!D6</f>
        <v>0</v>
      </c>
      <c r="K6" s="34">
        <f>S6+Y6+AE6+AK6</f>
        <v>2.0000000000000003E-6</v>
      </c>
      <c r="L6" s="139">
        <f>K6*100/Rekapitulace!E6</f>
        <v>20.000000000000004</v>
      </c>
      <c r="M6" s="34">
        <f>T6+Z6+AF6+AL6</f>
        <v>0</v>
      </c>
      <c r="N6" s="141">
        <f>M6*100/Rekapitulace!E6</f>
        <v>0</v>
      </c>
      <c r="O6" s="28">
        <f>Rekapitulace!C6/20</f>
        <v>5.0000000000000008E-7</v>
      </c>
      <c r="P6" s="142"/>
      <c r="Q6" s="30">
        <f>Rekapitulace!D6/20</f>
        <v>5.0000000000000008E-7</v>
      </c>
      <c r="R6" s="142"/>
      <c r="S6" s="32">
        <f>Rekapitulace!E6/20</f>
        <v>5.0000000000000008E-7</v>
      </c>
      <c r="T6" s="143"/>
      <c r="U6" s="28">
        <f>Rekapitulace!C6/20</f>
        <v>5.0000000000000008E-7</v>
      </c>
      <c r="V6" s="142"/>
      <c r="W6" s="34">
        <f>Rekapitulace!D6/20</f>
        <v>5.0000000000000008E-7</v>
      </c>
      <c r="X6" s="142"/>
      <c r="Y6" s="34">
        <f>Rekapitulace!E6/20</f>
        <v>5.0000000000000008E-7</v>
      </c>
      <c r="Z6" s="143"/>
      <c r="AA6" s="28">
        <f>Rekapitulace!C6/20</f>
        <v>5.0000000000000008E-7</v>
      </c>
      <c r="AB6" s="142"/>
      <c r="AC6" s="34">
        <f>Rekapitulace!D6/20</f>
        <v>5.0000000000000008E-7</v>
      </c>
      <c r="AD6" s="142"/>
      <c r="AE6" s="34">
        <f>Rekapitulace!E6/20</f>
        <v>5.0000000000000008E-7</v>
      </c>
      <c r="AF6" s="143"/>
      <c r="AG6" s="28">
        <f>Rekapitulace!C6/20</f>
        <v>5.0000000000000008E-7</v>
      </c>
      <c r="AH6" s="142"/>
      <c r="AI6" s="34">
        <f>Rekapitulace!D6/20</f>
        <v>5.0000000000000008E-7</v>
      </c>
      <c r="AJ6" s="142"/>
      <c r="AK6" s="34">
        <f>Rekapitulace!E6/20</f>
        <v>5.0000000000000008E-7</v>
      </c>
      <c r="AL6" s="144"/>
      <c r="AM6" s="45"/>
    </row>
    <row r="7" spans="1:39" x14ac:dyDescent="0.25">
      <c r="A7" s="145"/>
      <c r="B7" s="146" t="s">
        <v>59</v>
      </c>
      <c r="C7" s="147">
        <f>O7+U7+AA7+AG7</f>
        <v>2.0000000000000003E-6</v>
      </c>
      <c r="D7" s="148">
        <f>C7*100/Rekapitulace!C7</f>
        <v>20.000000000000004</v>
      </c>
      <c r="E7" s="35">
        <f>P7+V7+AB7+AH7</f>
        <v>0</v>
      </c>
      <c r="F7" s="148">
        <f>E7*100/Rekapitulace!C7</f>
        <v>0</v>
      </c>
      <c r="G7" s="35">
        <f>Q7+W7+AC7+AI7</f>
        <v>2.0000000000000003E-6</v>
      </c>
      <c r="H7" s="148">
        <f>G7*100/Rekapitulace!D7</f>
        <v>20.000000000000004</v>
      </c>
      <c r="I7" s="35">
        <f>R7+X7+AD7+AJ7</f>
        <v>0</v>
      </c>
      <c r="J7" s="148">
        <f>I7*100/Rekapitulace!D7</f>
        <v>0</v>
      </c>
      <c r="K7" s="35">
        <f>S7+Y7+AE7+AK7</f>
        <v>2.0000000000000003E-6</v>
      </c>
      <c r="L7" s="148">
        <f>K7*100/Rekapitulace!E7</f>
        <v>20.000000000000004</v>
      </c>
      <c r="M7" s="35">
        <f>T7+Z7+AF7+AL7</f>
        <v>0</v>
      </c>
      <c r="N7" s="149">
        <f>M7*100/Rekapitulace!E7</f>
        <v>0</v>
      </c>
      <c r="O7" s="29">
        <f>Rekapitulace!C7/20</f>
        <v>5.0000000000000008E-7</v>
      </c>
      <c r="P7" s="150"/>
      <c r="Q7" s="31">
        <f>Rekapitulace!D7/20</f>
        <v>5.0000000000000008E-7</v>
      </c>
      <c r="R7" s="150"/>
      <c r="S7" s="33">
        <f>Rekapitulace!E7/20</f>
        <v>5.0000000000000008E-7</v>
      </c>
      <c r="T7" s="151"/>
      <c r="U7" s="29">
        <f>Rekapitulace!C7/20</f>
        <v>5.0000000000000008E-7</v>
      </c>
      <c r="V7" s="150"/>
      <c r="W7" s="35">
        <f>Rekapitulace!D7/20</f>
        <v>5.0000000000000008E-7</v>
      </c>
      <c r="X7" s="150"/>
      <c r="Y7" s="35">
        <f>Rekapitulace!E7/20</f>
        <v>5.0000000000000008E-7</v>
      </c>
      <c r="Z7" s="151"/>
      <c r="AA7" s="29">
        <f>Rekapitulace!C7/20</f>
        <v>5.0000000000000008E-7</v>
      </c>
      <c r="AB7" s="150"/>
      <c r="AC7" s="35">
        <f>Rekapitulace!D7/20</f>
        <v>5.0000000000000008E-7</v>
      </c>
      <c r="AD7" s="150"/>
      <c r="AE7" s="35">
        <f>Rekapitulace!E7/20</f>
        <v>5.0000000000000008E-7</v>
      </c>
      <c r="AF7" s="151"/>
      <c r="AG7" s="29">
        <f>Rekapitulace!C7/20</f>
        <v>5.0000000000000008E-7</v>
      </c>
      <c r="AH7" s="150"/>
      <c r="AI7" s="35">
        <f>Rekapitulace!D7/20</f>
        <v>5.0000000000000008E-7</v>
      </c>
      <c r="AJ7" s="150"/>
      <c r="AK7" s="35">
        <f>Rekapitulace!E7/20</f>
        <v>5.0000000000000008E-7</v>
      </c>
      <c r="AL7" s="152"/>
      <c r="AM7" s="45"/>
    </row>
    <row r="8" spans="1:39" x14ac:dyDescent="0.25">
      <c r="A8" s="153" t="s">
        <v>64</v>
      </c>
      <c r="B8" s="146" t="s">
        <v>58</v>
      </c>
      <c r="C8" s="147">
        <f>O8+U8+AA8+AG8</f>
        <v>2.0000000000000003E-6</v>
      </c>
      <c r="D8" s="148">
        <f>C8*100/Rekapitulace!C8</f>
        <v>20.000000000000004</v>
      </c>
      <c r="E8" s="35">
        <f>P8+V8+AB8+AH8</f>
        <v>0</v>
      </c>
      <c r="F8" s="148">
        <f>E8*100/Rekapitulace!C8</f>
        <v>0</v>
      </c>
      <c r="G8" s="35">
        <f>Q8+W8+AC8+AI8</f>
        <v>2.0000000000000003E-6</v>
      </c>
      <c r="H8" s="148">
        <f>G8*100/Rekapitulace!D8</f>
        <v>20.000000000000004</v>
      </c>
      <c r="I8" s="35">
        <f>R8+X8+AD8+AJ8</f>
        <v>0</v>
      </c>
      <c r="J8" s="148">
        <f>I8*100/Rekapitulace!D8</f>
        <v>0</v>
      </c>
      <c r="K8" s="35">
        <f>S8+Y8+AE8+AK8</f>
        <v>2.0000000000000003E-6</v>
      </c>
      <c r="L8" s="148">
        <f>K8*100/Rekapitulace!E8</f>
        <v>20.000000000000004</v>
      </c>
      <c r="M8" s="35">
        <f>T8+Z8+AF8+AL8</f>
        <v>0</v>
      </c>
      <c r="N8" s="149">
        <f>M8*100/Rekapitulace!E8</f>
        <v>0</v>
      </c>
      <c r="O8" s="29">
        <f>Rekapitulace!C8/20</f>
        <v>5.0000000000000008E-7</v>
      </c>
      <c r="P8" s="150"/>
      <c r="Q8" s="31">
        <f>Rekapitulace!D8/20</f>
        <v>5.0000000000000008E-7</v>
      </c>
      <c r="R8" s="150"/>
      <c r="S8" s="33">
        <f>Rekapitulace!E8/20</f>
        <v>5.0000000000000008E-7</v>
      </c>
      <c r="T8" s="151"/>
      <c r="U8" s="29">
        <f>Rekapitulace!C8/20</f>
        <v>5.0000000000000008E-7</v>
      </c>
      <c r="V8" s="150"/>
      <c r="W8" s="35">
        <f>Rekapitulace!D8/20</f>
        <v>5.0000000000000008E-7</v>
      </c>
      <c r="X8" s="150"/>
      <c r="Y8" s="35">
        <f>Rekapitulace!E8/20</f>
        <v>5.0000000000000008E-7</v>
      </c>
      <c r="Z8" s="151"/>
      <c r="AA8" s="29">
        <f>Rekapitulace!C8/20</f>
        <v>5.0000000000000008E-7</v>
      </c>
      <c r="AB8" s="150"/>
      <c r="AC8" s="35">
        <f>Rekapitulace!D8/20</f>
        <v>5.0000000000000008E-7</v>
      </c>
      <c r="AD8" s="150"/>
      <c r="AE8" s="35">
        <f>Rekapitulace!E8/20</f>
        <v>5.0000000000000008E-7</v>
      </c>
      <c r="AF8" s="151"/>
      <c r="AG8" s="29">
        <f>Rekapitulace!C8/20</f>
        <v>5.0000000000000008E-7</v>
      </c>
      <c r="AH8" s="150"/>
      <c r="AI8" s="35">
        <f>Rekapitulace!D8/20</f>
        <v>5.0000000000000008E-7</v>
      </c>
      <c r="AJ8" s="150"/>
      <c r="AK8" s="35">
        <f>Rekapitulace!E8/20</f>
        <v>5.0000000000000008E-7</v>
      </c>
      <c r="AL8" s="152"/>
      <c r="AM8" s="45"/>
    </row>
    <row r="9" spans="1:39" x14ac:dyDescent="0.25">
      <c r="A9" s="154"/>
      <c r="B9" s="146" t="s">
        <v>60</v>
      </c>
      <c r="C9" s="147">
        <f t="shared" ref="C9:C21" si="0">O9+U9+AA9+AG9</f>
        <v>2.0000000000000003E-6</v>
      </c>
      <c r="D9" s="148">
        <f>C9*100/Rekapitulace!C9</f>
        <v>20.000000000000004</v>
      </c>
      <c r="E9" s="35">
        <f t="shared" ref="E9:E21" si="1">P9+V9+AB9+AH9</f>
        <v>0</v>
      </c>
      <c r="F9" s="148">
        <f>E9*100/Rekapitulace!C9</f>
        <v>0</v>
      </c>
      <c r="G9" s="35">
        <f t="shared" ref="G9:G21" si="2">Q9+W9+AC9+AI9</f>
        <v>2.0000000000000003E-6</v>
      </c>
      <c r="H9" s="148">
        <f>G9*100/Rekapitulace!D8</f>
        <v>20.000000000000004</v>
      </c>
      <c r="I9" s="35">
        <f t="shared" ref="I9:I21" si="3">R9+X9+AD9+AJ9</f>
        <v>0</v>
      </c>
      <c r="J9" s="148">
        <f>I9*100/Rekapitulace!D9</f>
        <v>0</v>
      </c>
      <c r="K9" s="35">
        <f t="shared" ref="K9:K21" si="4">S9+Y9+AE9+AK9</f>
        <v>2.0000000000000003E-6</v>
      </c>
      <c r="L9" s="148">
        <f>K9*100/Rekapitulace!E9</f>
        <v>20.000000000000004</v>
      </c>
      <c r="M9" s="35">
        <f t="shared" ref="M9:M22" si="5">T9+Z9+AF9+AL9</f>
        <v>0</v>
      </c>
      <c r="N9" s="149">
        <f>M9*100/Rekapitulace!E9</f>
        <v>0</v>
      </c>
      <c r="O9" s="29">
        <f>Rekapitulace!C9/20</f>
        <v>5.0000000000000008E-7</v>
      </c>
      <c r="P9" s="150"/>
      <c r="Q9" s="31">
        <f>Rekapitulace!D9/20</f>
        <v>5.0000000000000008E-7</v>
      </c>
      <c r="R9" s="150"/>
      <c r="S9" s="33">
        <f>Rekapitulace!E9/20</f>
        <v>5.0000000000000008E-7</v>
      </c>
      <c r="T9" s="151"/>
      <c r="U9" s="29">
        <f>Rekapitulace!C9/20</f>
        <v>5.0000000000000008E-7</v>
      </c>
      <c r="V9" s="150"/>
      <c r="W9" s="35">
        <f>Rekapitulace!D9/20</f>
        <v>5.0000000000000008E-7</v>
      </c>
      <c r="X9" s="150"/>
      <c r="Y9" s="35">
        <f>Rekapitulace!E9/20</f>
        <v>5.0000000000000008E-7</v>
      </c>
      <c r="Z9" s="151"/>
      <c r="AA9" s="29">
        <f>Rekapitulace!C9/20</f>
        <v>5.0000000000000008E-7</v>
      </c>
      <c r="AB9" s="150"/>
      <c r="AC9" s="35">
        <f>Rekapitulace!D9/20</f>
        <v>5.0000000000000008E-7</v>
      </c>
      <c r="AD9" s="150"/>
      <c r="AE9" s="35">
        <f>Rekapitulace!E9/20</f>
        <v>5.0000000000000008E-7</v>
      </c>
      <c r="AF9" s="151"/>
      <c r="AG9" s="29">
        <f>Rekapitulace!C9/20</f>
        <v>5.0000000000000008E-7</v>
      </c>
      <c r="AH9" s="150"/>
      <c r="AI9" s="35">
        <f>Rekapitulace!D9/20</f>
        <v>5.0000000000000008E-7</v>
      </c>
      <c r="AJ9" s="150"/>
      <c r="AK9" s="35">
        <f>Rekapitulace!E9/20</f>
        <v>5.0000000000000008E-7</v>
      </c>
      <c r="AL9" s="152"/>
      <c r="AM9" s="45"/>
    </row>
    <row r="10" spans="1:39" x14ac:dyDescent="0.25">
      <c r="A10" s="153" t="s">
        <v>65</v>
      </c>
      <c r="B10" s="146" t="s">
        <v>59</v>
      </c>
      <c r="C10" s="147">
        <f t="shared" si="0"/>
        <v>2.0000000000000003E-6</v>
      </c>
      <c r="D10" s="148">
        <f>C10*100/Rekapitulace!C10</f>
        <v>20.000000000000004</v>
      </c>
      <c r="E10" s="35">
        <f t="shared" si="1"/>
        <v>0</v>
      </c>
      <c r="F10" s="148">
        <f>E10*100/Rekapitulace!C10</f>
        <v>0</v>
      </c>
      <c r="G10" s="35">
        <f t="shared" si="2"/>
        <v>2.0000000000000003E-6</v>
      </c>
      <c r="H10" s="148">
        <f>G10*100/Rekapitulace!D10</f>
        <v>20.000000000000004</v>
      </c>
      <c r="I10" s="35">
        <f t="shared" si="3"/>
        <v>0</v>
      </c>
      <c r="J10" s="148">
        <f>I10*100/Rekapitulace!D10</f>
        <v>0</v>
      </c>
      <c r="K10" s="35">
        <f t="shared" si="4"/>
        <v>2.0000000000000003E-6</v>
      </c>
      <c r="L10" s="148">
        <f>K10*100/Rekapitulace!E10</f>
        <v>20.000000000000004</v>
      </c>
      <c r="M10" s="35">
        <f t="shared" si="5"/>
        <v>0</v>
      </c>
      <c r="N10" s="149">
        <f>M10*100/Rekapitulace!E10</f>
        <v>0</v>
      </c>
      <c r="O10" s="29">
        <f>Rekapitulace!C10/20</f>
        <v>5.0000000000000008E-7</v>
      </c>
      <c r="P10" s="150"/>
      <c r="Q10" s="31">
        <f>Rekapitulace!D10/20</f>
        <v>5.0000000000000008E-7</v>
      </c>
      <c r="R10" s="150"/>
      <c r="S10" s="33">
        <f>Rekapitulace!E10/20</f>
        <v>5.0000000000000008E-7</v>
      </c>
      <c r="T10" s="151"/>
      <c r="U10" s="29">
        <f>Rekapitulace!C10/20</f>
        <v>5.0000000000000008E-7</v>
      </c>
      <c r="V10" s="150"/>
      <c r="W10" s="35">
        <f>Rekapitulace!D10/20</f>
        <v>5.0000000000000008E-7</v>
      </c>
      <c r="X10" s="150"/>
      <c r="Y10" s="35">
        <f>Rekapitulace!E10/20</f>
        <v>5.0000000000000008E-7</v>
      </c>
      <c r="Z10" s="151"/>
      <c r="AA10" s="29">
        <f>Rekapitulace!C10/20</f>
        <v>5.0000000000000008E-7</v>
      </c>
      <c r="AB10" s="150"/>
      <c r="AC10" s="35">
        <f>Rekapitulace!D10/20</f>
        <v>5.0000000000000008E-7</v>
      </c>
      <c r="AD10" s="150"/>
      <c r="AE10" s="35">
        <f>Rekapitulace!E10/20</f>
        <v>5.0000000000000008E-7</v>
      </c>
      <c r="AF10" s="151"/>
      <c r="AG10" s="29">
        <f>Rekapitulace!C10/20</f>
        <v>5.0000000000000008E-7</v>
      </c>
      <c r="AH10" s="150"/>
      <c r="AI10" s="35">
        <f>Rekapitulace!D10/20</f>
        <v>5.0000000000000008E-7</v>
      </c>
      <c r="AJ10" s="150"/>
      <c r="AK10" s="35">
        <f>Rekapitulace!E10/20</f>
        <v>5.0000000000000008E-7</v>
      </c>
      <c r="AL10" s="152"/>
      <c r="AM10" s="45"/>
    </row>
    <row r="11" spans="1:39" x14ac:dyDescent="0.25">
      <c r="A11" s="154"/>
      <c r="B11" s="146" t="s">
        <v>61</v>
      </c>
      <c r="C11" s="147">
        <f t="shared" si="0"/>
        <v>2.0000000000000003E-6</v>
      </c>
      <c r="D11" s="148">
        <f>C11*100/Rekapitulace!C11</f>
        <v>20.000000000000004</v>
      </c>
      <c r="E11" s="35">
        <f t="shared" si="1"/>
        <v>0</v>
      </c>
      <c r="F11" s="148">
        <f>E11*100/Rekapitulace!C11</f>
        <v>0</v>
      </c>
      <c r="G11" s="35">
        <f t="shared" si="2"/>
        <v>2.0000000000000003E-6</v>
      </c>
      <c r="H11" s="148">
        <f>G11*100/Rekapitulace!D11</f>
        <v>20.000000000000004</v>
      </c>
      <c r="I11" s="35">
        <f t="shared" si="3"/>
        <v>0</v>
      </c>
      <c r="J11" s="148">
        <f>I11*100/Rekapitulace!D11</f>
        <v>0</v>
      </c>
      <c r="K11" s="35">
        <f t="shared" si="4"/>
        <v>2.0000000000000003E-6</v>
      </c>
      <c r="L11" s="148">
        <f>K11*100/Rekapitulace!E11</f>
        <v>20.000000000000004</v>
      </c>
      <c r="M11" s="35">
        <f t="shared" si="5"/>
        <v>0</v>
      </c>
      <c r="N11" s="149">
        <f>M11*100/Rekapitulace!E11</f>
        <v>0</v>
      </c>
      <c r="O11" s="29">
        <f>Rekapitulace!C11/20</f>
        <v>5.0000000000000008E-7</v>
      </c>
      <c r="P11" s="150"/>
      <c r="Q11" s="31">
        <f>Rekapitulace!D11/20</f>
        <v>5.0000000000000008E-7</v>
      </c>
      <c r="R11" s="150"/>
      <c r="S11" s="33">
        <f>Rekapitulace!E11/20</f>
        <v>5.0000000000000008E-7</v>
      </c>
      <c r="T11" s="151"/>
      <c r="U11" s="29">
        <f>Rekapitulace!C11/20</f>
        <v>5.0000000000000008E-7</v>
      </c>
      <c r="V11" s="150"/>
      <c r="W11" s="35">
        <f>Rekapitulace!D11/20</f>
        <v>5.0000000000000008E-7</v>
      </c>
      <c r="X11" s="150"/>
      <c r="Y11" s="35">
        <f>Rekapitulace!E11/20</f>
        <v>5.0000000000000008E-7</v>
      </c>
      <c r="Z11" s="151"/>
      <c r="AA11" s="29">
        <f>Rekapitulace!C11/20</f>
        <v>5.0000000000000008E-7</v>
      </c>
      <c r="AB11" s="150"/>
      <c r="AC11" s="35">
        <f>Rekapitulace!D11/20</f>
        <v>5.0000000000000008E-7</v>
      </c>
      <c r="AD11" s="150"/>
      <c r="AE11" s="35">
        <f>Rekapitulace!E11/20</f>
        <v>5.0000000000000008E-7</v>
      </c>
      <c r="AF11" s="151"/>
      <c r="AG11" s="29">
        <f>Rekapitulace!C11/20</f>
        <v>5.0000000000000008E-7</v>
      </c>
      <c r="AH11" s="150"/>
      <c r="AI11" s="35">
        <f>Rekapitulace!D11/20</f>
        <v>5.0000000000000008E-7</v>
      </c>
      <c r="AJ11" s="150"/>
      <c r="AK11" s="35">
        <f>Rekapitulace!E11/20</f>
        <v>5.0000000000000008E-7</v>
      </c>
      <c r="AL11" s="152"/>
      <c r="AM11" s="45"/>
    </row>
    <row r="12" spans="1:39" x14ac:dyDescent="0.25">
      <c r="A12" s="153" t="s">
        <v>62</v>
      </c>
      <c r="B12" s="146" t="s">
        <v>67</v>
      </c>
      <c r="C12" s="147">
        <f t="shared" si="0"/>
        <v>2.0000000000000003E-6</v>
      </c>
      <c r="D12" s="148">
        <f>C12*100/Rekapitulace!C12</f>
        <v>20.000000000000004</v>
      </c>
      <c r="E12" s="35">
        <f t="shared" si="1"/>
        <v>0</v>
      </c>
      <c r="F12" s="148">
        <f>E12*100/Rekapitulace!C12</f>
        <v>0</v>
      </c>
      <c r="G12" s="35">
        <f t="shared" si="2"/>
        <v>2.0000000000000003E-6</v>
      </c>
      <c r="H12" s="148">
        <f>G12*100/Rekapitulace!D12</f>
        <v>20.000000000000004</v>
      </c>
      <c r="I12" s="35">
        <f t="shared" si="3"/>
        <v>0</v>
      </c>
      <c r="J12" s="148">
        <f>I12*100/Rekapitulace!D12</f>
        <v>0</v>
      </c>
      <c r="K12" s="35">
        <f t="shared" si="4"/>
        <v>2.0000000000000003E-6</v>
      </c>
      <c r="L12" s="148">
        <f>K12*100/Rekapitulace!E12</f>
        <v>20.000000000000004</v>
      </c>
      <c r="M12" s="35">
        <f t="shared" si="5"/>
        <v>0</v>
      </c>
      <c r="N12" s="149">
        <f>M12*100/Rekapitulace!E12</f>
        <v>0</v>
      </c>
      <c r="O12" s="29">
        <f>Rekapitulace!C12/20</f>
        <v>5.0000000000000008E-7</v>
      </c>
      <c r="P12" s="150"/>
      <c r="Q12" s="31">
        <f>Rekapitulace!D12/20</f>
        <v>5.0000000000000008E-7</v>
      </c>
      <c r="R12" s="150"/>
      <c r="S12" s="33">
        <f>Rekapitulace!E12/20</f>
        <v>5.0000000000000008E-7</v>
      </c>
      <c r="T12" s="151"/>
      <c r="U12" s="29">
        <f>Rekapitulace!C12/20</f>
        <v>5.0000000000000008E-7</v>
      </c>
      <c r="V12" s="150"/>
      <c r="W12" s="35">
        <f>Rekapitulace!D12/20</f>
        <v>5.0000000000000008E-7</v>
      </c>
      <c r="X12" s="150"/>
      <c r="Y12" s="35">
        <f>Rekapitulace!E12/20</f>
        <v>5.0000000000000008E-7</v>
      </c>
      <c r="Z12" s="151"/>
      <c r="AA12" s="29">
        <f>Rekapitulace!C12/20</f>
        <v>5.0000000000000008E-7</v>
      </c>
      <c r="AB12" s="150"/>
      <c r="AC12" s="35">
        <f>Rekapitulace!D12/20</f>
        <v>5.0000000000000008E-7</v>
      </c>
      <c r="AD12" s="150"/>
      <c r="AE12" s="35">
        <f>Rekapitulace!E12/20</f>
        <v>5.0000000000000008E-7</v>
      </c>
      <c r="AF12" s="151"/>
      <c r="AG12" s="29">
        <f>Rekapitulace!C12/20</f>
        <v>5.0000000000000008E-7</v>
      </c>
      <c r="AH12" s="150"/>
      <c r="AI12" s="35">
        <f>Rekapitulace!D12/20</f>
        <v>5.0000000000000008E-7</v>
      </c>
      <c r="AJ12" s="150"/>
      <c r="AK12" s="35">
        <f>Rekapitulace!E12/20</f>
        <v>5.0000000000000008E-7</v>
      </c>
      <c r="AL12" s="152"/>
      <c r="AM12" s="45"/>
    </row>
    <row r="13" spans="1:39" x14ac:dyDescent="0.25">
      <c r="A13" s="153" t="s">
        <v>66</v>
      </c>
      <c r="B13" s="146" t="s">
        <v>68</v>
      </c>
      <c r="C13" s="147">
        <f t="shared" si="0"/>
        <v>2.0000000000000003E-6</v>
      </c>
      <c r="D13" s="148">
        <f>C13*100/Rekapitulace!C13</f>
        <v>20.000000000000004</v>
      </c>
      <c r="E13" s="35">
        <f t="shared" si="1"/>
        <v>0</v>
      </c>
      <c r="F13" s="148">
        <f>E13*100/Rekapitulace!C13</f>
        <v>0</v>
      </c>
      <c r="G13" s="35">
        <f t="shared" si="2"/>
        <v>2.0000000000000003E-6</v>
      </c>
      <c r="H13" s="148">
        <f>G13*100/Rekapitulace!D13</f>
        <v>20.000000000000004</v>
      </c>
      <c r="I13" s="35">
        <f t="shared" si="3"/>
        <v>0</v>
      </c>
      <c r="J13" s="148">
        <f>I13*100/Rekapitulace!D13</f>
        <v>0</v>
      </c>
      <c r="K13" s="35">
        <f t="shared" si="4"/>
        <v>2.0000000000000003E-6</v>
      </c>
      <c r="L13" s="148">
        <f>K13*100/Rekapitulace!E13</f>
        <v>20.000000000000004</v>
      </c>
      <c r="M13" s="35">
        <f t="shared" si="5"/>
        <v>0</v>
      </c>
      <c r="N13" s="149">
        <f>M13*100/Rekapitulace!E13</f>
        <v>0</v>
      </c>
      <c r="O13" s="29">
        <f>Rekapitulace!C13/20</f>
        <v>5.0000000000000008E-7</v>
      </c>
      <c r="P13" s="150"/>
      <c r="Q13" s="31">
        <f>Rekapitulace!D13/20</f>
        <v>5.0000000000000008E-7</v>
      </c>
      <c r="R13" s="150"/>
      <c r="S13" s="33">
        <f>Rekapitulace!E13/20</f>
        <v>5.0000000000000008E-7</v>
      </c>
      <c r="T13" s="151"/>
      <c r="U13" s="29">
        <f>Rekapitulace!C13/20</f>
        <v>5.0000000000000008E-7</v>
      </c>
      <c r="V13" s="150"/>
      <c r="W13" s="35">
        <f>Rekapitulace!D13/20</f>
        <v>5.0000000000000008E-7</v>
      </c>
      <c r="X13" s="150"/>
      <c r="Y13" s="35">
        <f>Rekapitulace!E13/20</f>
        <v>5.0000000000000008E-7</v>
      </c>
      <c r="Z13" s="151"/>
      <c r="AA13" s="29">
        <f>Rekapitulace!C13/20</f>
        <v>5.0000000000000008E-7</v>
      </c>
      <c r="AB13" s="150"/>
      <c r="AC13" s="35">
        <f>Rekapitulace!D13/20</f>
        <v>5.0000000000000008E-7</v>
      </c>
      <c r="AD13" s="150"/>
      <c r="AE13" s="35">
        <f>Rekapitulace!E13/20</f>
        <v>5.0000000000000008E-7</v>
      </c>
      <c r="AF13" s="151"/>
      <c r="AG13" s="29">
        <f>Rekapitulace!C13/20</f>
        <v>5.0000000000000008E-7</v>
      </c>
      <c r="AH13" s="150"/>
      <c r="AI13" s="35">
        <f>Rekapitulace!D13/20</f>
        <v>5.0000000000000008E-7</v>
      </c>
      <c r="AJ13" s="150"/>
      <c r="AK13" s="35">
        <f>Rekapitulace!E13/20</f>
        <v>5.0000000000000008E-7</v>
      </c>
      <c r="AL13" s="152"/>
      <c r="AM13" s="45"/>
    </row>
    <row r="14" spans="1:39" x14ac:dyDescent="0.25">
      <c r="A14" s="153" t="s">
        <v>78</v>
      </c>
      <c r="B14" s="146" t="s">
        <v>69</v>
      </c>
      <c r="C14" s="147">
        <f t="shared" si="0"/>
        <v>2.0000000000000003E-6</v>
      </c>
      <c r="D14" s="148">
        <f>C14*100/Rekapitulace!C14</f>
        <v>20.000000000000004</v>
      </c>
      <c r="E14" s="35">
        <f t="shared" si="1"/>
        <v>0</v>
      </c>
      <c r="F14" s="148">
        <f>E14*100/Rekapitulace!C14</f>
        <v>0</v>
      </c>
      <c r="G14" s="35">
        <f t="shared" si="2"/>
        <v>2.0000000000000003E-6</v>
      </c>
      <c r="H14" s="148">
        <f>G14*100/Rekapitulace!D14</f>
        <v>20.000000000000004</v>
      </c>
      <c r="I14" s="35">
        <f t="shared" si="3"/>
        <v>0</v>
      </c>
      <c r="J14" s="148">
        <f>I14*100/Rekapitulace!D14</f>
        <v>0</v>
      </c>
      <c r="K14" s="35">
        <f t="shared" si="4"/>
        <v>2.0000000000000003E-6</v>
      </c>
      <c r="L14" s="148">
        <f>K14*100/Rekapitulace!E14</f>
        <v>20.000000000000004</v>
      </c>
      <c r="M14" s="35">
        <f t="shared" si="5"/>
        <v>0</v>
      </c>
      <c r="N14" s="149">
        <f>M14*100/Rekapitulace!E14</f>
        <v>0</v>
      </c>
      <c r="O14" s="29">
        <f>Rekapitulace!C14/20</f>
        <v>5.0000000000000008E-7</v>
      </c>
      <c r="P14" s="150"/>
      <c r="Q14" s="31">
        <f>Rekapitulace!D14/20</f>
        <v>5.0000000000000008E-7</v>
      </c>
      <c r="R14" s="150"/>
      <c r="S14" s="33">
        <f>Rekapitulace!E14/20</f>
        <v>5.0000000000000008E-7</v>
      </c>
      <c r="T14" s="151"/>
      <c r="U14" s="29">
        <f>Rekapitulace!C14/20</f>
        <v>5.0000000000000008E-7</v>
      </c>
      <c r="V14" s="150"/>
      <c r="W14" s="35">
        <f>Rekapitulace!D14/20</f>
        <v>5.0000000000000008E-7</v>
      </c>
      <c r="X14" s="150"/>
      <c r="Y14" s="35">
        <f>Rekapitulace!E14/20</f>
        <v>5.0000000000000008E-7</v>
      </c>
      <c r="Z14" s="151"/>
      <c r="AA14" s="29">
        <f>Rekapitulace!C14/20</f>
        <v>5.0000000000000008E-7</v>
      </c>
      <c r="AB14" s="150"/>
      <c r="AC14" s="35">
        <f>Rekapitulace!D14/20</f>
        <v>5.0000000000000008E-7</v>
      </c>
      <c r="AD14" s="150"/>
      <c r="AE14" s="35">
        <f>Rekapitulace!E14/20</f>
        <v>5.0000000000000008E-7</v>
      </c>
      <c r="AF14" s="151"/>
      <c r="AG14" s="29">
        <f>Rekapitulace!C14/20</f>
        <v>5.0000000000000008E-7</v>
      </c>
      <c r="AH14" s="150"/>
      <c r="AI14" s="35">
        <f>Rekapitulace!D14/20</f>
        <v>5.0000000000000008E-7</v>
      </c>
      <c r="AJ14" s="150"/>
      <c r="AK14" s="35">
        <f>Rekapitulace!E14/20</f>
        <v>5.0000000000000008E-7</v>
      </c>
      <c r="AL14" s="152"/>
      <c r="AM14" s="45"/>
    </row>
    <row r="15" spans="1:39" x14ac:dyDescent="0.25">
      <c r="A15" s="153" t="s">
        <v>79</v>
      </c>
      <c r="B15" s="146" t="s">
        <v>70</v>
      </c>
      <c r="C15" s="147">
        <f t="shared" si="0"/>
        <v>2.0000000000000003E-6</v>
      </c>
      <c r="D15" s="148">
        <f>C15*100/Rekapitulace!C15</f>
        <v>20.000000000000004</v>
      </c>
      <c r="E15" s="35">
        <f t="shared" si="1"/>
        <v>0</v>
      </c>
      <c r="F15" s="148">
        <f>E15*100/Rekapitulace!C15</f>
        <v>0</v>
      </c>
      <c r="G15" s="35">
        <f t="shared" si="2"/>
        <v>2.0000000000000003E-6</v>
      </c>
      <c r="H15" s="148">
        <f>G15*100/Rekapitulace!D15</f>
        <v>20.000000000000004</v>
      </c>
      <c r="I15" s="35">
        <f t="shared" si="3"/>
        <v>0</v>
      </c>
      <c r="J15" s="148">
        <f>I15*100/Rekapitulace!D15</f>
        <v>0</v>
      </c>
      <c r="K15" s="35">
        <f t="shared" si="4"/>
        <v>2.0000000000000003E-6</v>
      </c>
      <c r="L15" s="148">
        <f>K15*100/Rekapitulace!E15</f>
        <v>20.000000000000004</v>
      </c>
      <c r="M15" s="35">
        <f t="shared" si="5"/>
        <v>0</v>
      </c>
      <c r="N15" s="149">
        <f>M15*100/Rekapitulace!E15</f>
        <v>0</v>
      </c>
      <c r="O15" s="29">
        <f>Rekapitulace!C15/20</f>
        <v>5.0000000000000008E-7</v>
      </c>
      <c r="P15" s="150"/>
      <c r="Q15" s="31">
        <f>Rekapitulace!D15/20</f>
        <v>5.0000000000000008E-7</v>
      </c>
      <c r="R15" s="150"/>
      <c r="S15" s="33">
        <f>Rekapitulace!E15/20</f>
        <v>5.0000000000000008E-7</v>
      </c>
      <c r="T15" s="151"/>
      <c r="U15" s="29">
        <f>Rekapitulace!C15/20</f>
        <v>5.0000000000000008E-7</v>
      </c>
      <c r="V15" s="150"/>
      <c r="W15" s="35">
        <f>Rekapitulace!D15/20</f>
        <v>5.0000000000000008E-7</v>
      </c>
      <c r="X15" s="150"/>
      <c r="Y15" s="35">
        <f>Rekapitulace!E15/20</f>
        <v>5.0000000000000008E-7</v>
      </c>
      <c r="Z15" s="151"/>
      <c r="AA15" s="29">
        <f>Rekapitulace!C15/20</f>
        <v>5.0000000000000008E-7</v>
      </c>
      <c r="AB15" s="150"/>
      <c r="AC15" s="35">
        <f>Rekapitulace!D15/20</f>
        <v>5.0000000000000008E-7</v>
      </c>
      <c r="AD15" s="150"/>
      <c r="AE15" s="35">
        <f>Rekapitulace!E15/20</f>
        <v>5.0000000000000008E-7</v>
      </c>
      <c r="AF15" s="151"/>
      <c r="AG15" s="29">
        <f>Rekapitulace!C15/20</f>
        <v>5.0000000000000008E-7</v>
      </c>
      <c r="AH15" s="150"/>
      <c r="AI15" s="35">
        <f>Rekapitulace!D15/20</f>
        <v>5.0000000000000008E-7</v>
      </c>
      <c r="AJ15" s="150"/>
      <c r="AK15" s="35">
        <f>Rekapitulace!E15/20</f>
        <v>5.0000000000000008E-7</v>
      </c>
      <c r="AL15" s="152"/>
      <c r="AM15" s="45"/>
    </row>
    <row r="16" spans="1:39" x14ac:dyDescent="0.25">
      <c r="A16" s="153" t="s">
        <v>80</v>
      </c>
      <c r="B16" s="146" t="s">
        <v>71</v>
      </c>
      <c r="C16" s="147">
        <f t="shared" si="0"/>
        <v>2.0000000000000003E-6</v>
      </c>
      <c r="D16" s="148">
        <f>C16*100/Rekapitulace!C16</f>
        <v>20.000000000000004</v>
      </c>
      <c r="E16" s="35">
        <f t="shared" si="1"/>
        <v>0</v>
      </c>
      <c r="F16" s="148">
        <f>E16*100/Rekapitulace!C16</f>
        <v>0</v>
      </c>
      <c r="G16" s="35">
        <f t="shared" si="2"/>
        <v>2.0000000000000003E-6</v>
      </c>
      <c r="H16" s="148">
        <f>G16*100/Rekapitulace!D16</f>
        <v>20.000000000000004</v>
      </c>
      <c r="I16" s="35">
        <f t="shared" si="3"/>
        <v>0</v>
      </c>
      <c r="J16" s="148">
        <f>I16*100/Rekapitulace!D16</f>
        <v>0</v>
      </c>
      <c r="K16" s="35">
        <f t="shared" si="4"/>
        <v>2.0000000000000003E-6</v>
      </c>
      <c r="L16" s="148">
        <f>K16*100/Rekapitulace!E16</f>
        <v>20.000000000000004</v>
      </c>
      <c r="M16" s="35">
        <f t="shared" si="5"/>
        <v>0</v>
      </c>
      <c r="N16" s="149">
        <f>M16*100/Rekapitulace!E16</f>
        <v>0</v>
      </c>
      <c r="O16" s="29">
        <f>Rekapitulace!C16/20</f>
        <v>5.0000000000000008E-7</v>
      </c>
      <c r="P16" s="150"/>
      <c r="Q16" s="31">
        <f>Rekapitulace!D16/20</f>
        <v>5.0000000000000008E-7</v>
      </c>
      <c r="R16" s="150"/>
      <c r="S16" s="33">
        <f>Rekapitulace!E16/20</f>
        <v>5.0000000000000008E-7</v>
      </c>
      <c r="T16" s="151"/>
      <c r="U16" s="29">
        <f>Rekapitulace!C16/20</f>
        <v>5.0000000000000008E-7</v>
      </c>
      <c r="V16" s="150"/>
      <c r="W16" s="35">
        <f>Rekapitulace!D16/20</f>
        <v>5.0000000000000008E-7</v>
      </c>
      <c r="X16" s="150"/>
      <c r="Y16" s="35">
        <f>Rekapitulace!E16/20</f>
        <v>5.0000000000000008E-7</v>
      </c>
      <c r="Z16" s="151"/>
      <c r="AA16" s="29">
        <f>Rekapitulace!C16/20</f>
        <v>5.0000000000000008E-7</v>
      </c>
      <c r="AB16" s="150"/>
      <c r="AC16" s="35">
        <f>Rekapitulace!D16/20</f>
        <v>5.0000000000000008E-7</v>
      </c>
      <c r="AD16" s="150"/>
      <c r="AE16" s="35">
        <f>Rekapitulace!E16/20</f>
        <v>5.0000000000000008E-7</v>
      </c>
      <c r="AF16" s="151"/>
      <c r="AG16" s="29">
        <f>Rekapitulace!C16/20</f>
        <v>5.0000000000000008E-7</v>
      </c>
      <c r="AH16" s="150"/>
      <c r="AI16" s="35">
        <f>Rekapitulace!D16/20</f>
        <v>5.0000000000000008E-7</v>
      </c>
      <c r="AJ16" s="150"/>
      <c r="AK16" s="35">
        <f>Rekapitulace!E16/20</f>
        <v>5.0000000000000008E-7</v>
      </c>
      <c r="AL16" s="152"/>
      <c r="AM16" s="45"/>
    </row>
    <row r="17" spans="1:39" x14ac:dyDescent="0.25">
      <c r="A17" s="153" t="s">
        <v>81</v>
      </c>
      <c r="B17" s="146" t="s">
        <v>72</v>
      </c>
      <c r="C17" s="147">
        <f t="shared" si="0"/>
        <v>2.0000000000000003E-6</v>
      </c>
      <c r="D17" s="148">
        <f>C17*100/Rekapitulace!C17</f>
        <v>20.000000000000004</v>
      </c>
      <c r="E17" s="35">
        <f t="shared" si="1"/>
        <v>0</v>
      </c>
      <c r="F17" s="148">
        <f>E17*100/Rekapitulace!C17</f>
        <v>0</v>
      </c>
      <c r="G17" s="35">
        <f t="shared" si="2"/>
        <v>2.0000000000000003E-6</v>
      </c>
      <c r="H17" s="148">
        <f>G17*100/Rekapitulace!D17</f>
        <v>20.000000000000004</v>
      </c>
      <c r="I17" s="35">
        <f t="shared" si="3"/>
        <v>0</v>
      </c>
      <c r="J17" s="148">
        <f>I17*100/Rekapitulace!D17</f>
        <v>0</v>
      </c>
      <c r="K17" s="35">
        <f t="shared" si="4"/>
        <v>2.0000000000000003E-6</v>
      </c>
      <c r="L17" s="148">
        <f>K17*100/Rekapitulace!E17</f>
        <v>20.000000000000004</v>
      </c>
      <c r="M17" s="35">
        <f t="shared" si="5"/>
        <v>0</v>
      </c>
      <c r="N17" s="149">
        <f>M17*100/Rekapitulace!E17</f>
        <v>0</v>
      </c>
      <c r="O17" s="29">
        <f>Rekapitulace!C17/20</f>
        <v>5.0000000000000008E-7</v>
      </c>
      <c r="P17" s="150"/>
      <c r="Q17" s="31">
        <f>Rekapitulace!D17/20</f>
        <v>5.0000000000000008E-7</v>
      </c>
      <c r="R17" s="150"/>
      <c r="S17" s="33">
        <f>Rekapitulace!E17/20</f>
        <v>5.0000000000000008E-7</v>
      </c>
      <c r="T17" s="151"/>
      <c r="U17" s="29">
        <f>Rekapitulace!C17/20</f>
        <v>5.0000000000000008E-7</v>
      </c>
      <c r="V17" s="150"/>
      <c r="W17" s="35">
        <f>Rekapitulace!D17/20</f>
        <v>5.0000000000000008E-7</v>
      </c>
      <c r="X17" s="150"/>
      <c r="Y17" s="35">
        <f>Rekapitulace!E17/20</f>
        <v>5.0000000000000008E-7</v>
      </c>
      <c r="Z17" s="151"/>
      <c r="AA17" s="29">
        <f>Rekapitulace!C17/20</f>
        <v>5.0000000000000008E-7</v>
      </c>
      <c r="AB17" s="150"/>
      <c r="AC17" s="35">
        <f>Rekapitulace!D17/20</f>
        <v>5.0000000000000008E-7</v>
      </c>
      <c r="AD17" s="150"/>
      <c r="AE17" s="35">
        <f>Rekapitulace!E17/20</f>
        <v>5.0000000000000008E-7</v>
      </c>
      <c r="AF17" s="151"/>
      <c r="AG17" s="29">
        <f>Rekapitulace!C17/20</f>
        <v>5.0000000000000008E-7</v>
      </c>
      <c r="AH17" s="150"/>
      <c r="AI17" s="35">
        <f>Rekapitulace!D17/20</f>
        <v>5.0000000000000008E-7</v>
      </c>
      <c r="AJ17" s="150"/>
      <c r="AK17" s="35">
        <f>Rekapitulace!E17/20</f>
        <v>5.0000000000000008E-7</v>
      </c>
      <c r="AL17" s="152"/>
      <c r="AM17" s="45"/>
    </row>
    <row r="18" spans="1:39" x14ac:dyDescent="0.25">
      <c r="A18" s="153" t="s">
        <v>82</v>
      </c>
      <c r="B18" s="146" t="s">
        <v>73</v>
      </c>
      <c r="C18" s="147">
        <f t="shared" si="0"/>
        <v>2.0000000000000003E-6</v>
      </c>
      <c r="D18" s="148">
        <f>C18*100/Rekapitulace!C18</f>
        <v>20.000000000000004</v>
      </c>
      <c r="E18" s="35">
        <f t="shared" si="1"/>
        <v>0</v>
      </c>
      <c r="F18" s="148">
        <f>E18*100/Rekapitulace!C18</f>
        <v>0</v>
      </c>
      <c r="G18" s="35">
        <f t="shared" si="2"/>
        <v>2.0000000000000003E-6</v>
      </c>
      <c r="H18" s="148">
        <f>G18*100/Rekapitulace!D18</f>
        <v>20.000000000000004</v>
      </c>
      <c r="I18" s="35">
        <f t="shared" si="3"/>
        <v>0</v>
      </c>
      <c r="J18" s="148">
        <f>I18*100/Rekapitulace!D18</f>
        <v>0</v>
      </c>
      <c r="K18" s="35">
        <f t="shared" si="4"/>
        <v>2.0000000000000003E-6</v>
      </c>
      <c r="L18" s="148">
        <f>K18*100/Rekapitulace!E18</f>
        <v>20.000000000000004</v>
      </c>
      <c r="M18" s="35">
        <f t="shared" si="5"/>
        <v>0</v>
      </c>
      <c r="N18" s="149">
        <f>M18*100/Rekapitulace!E18</f>
        <v>0</v>
      </c>
      <c r="O18" s="29">
        <f>Rekapitulace!C18/20</f>
        <v>5.0000000000000008E-7</v>
      </c>
      <c r="P18" s="150"/>
      <c r="Q18" s="31">
        <f>Rekapitulace!D18/20</f>
        <v>5.0000000000000008E-7</v>
      </c>
      <c r="R18" s="150"/>
      <c r="S18" s="33">
        <f>Rekapitulace!E18/20</f>
        <v>5.0000000000000008E-7</v>
      </c>
      <c r="T18" s="151"/>
      <c r="U18" s="29">
        <f>Rekapitulace!C18/20</f>
        <v>5.0000000000000008E-7</v>
      </c>
      <c r="V18" s="150"/>
      <c r="W18" s="35">
        <f>Rekapitulace!D18/20</f>
        <v>5.0000000000000008E-7</v>
      </c>
      <c r="X18" s="150"/>
      <c r="Y18" s="35">
        <f>Rekapitulace!E18/20</f>
        <v>5.0000000000000008E-7</v>
      </c>
      <c r="Z18" s="151"/>
      <c r="AA18" s="29">
        <f>Rekapitulace!C18/20</f>
        <v>5.0000000000000008E-7</v>
      </c>
      <c r="AB18" s="150"/>
      <c r="AC18" s="35">
        <f>Rekapitulace!D18/20</f>
        <v>5.0000000000000008E-7</v>
      </c>
      <c r="AD18" s="150"/>
      <c r="AE18" s="35">
        <f>Rekapitulace!E18/20</f>
        <v>5.0000000000000008E-7</v>
      </c>
      <c r="AF18" s="151"/>
      <c r="AG18" s="29">
        <f>Rekapitulace!C18/20</f>
        <v>5.0000000000000008E-7</v>
      </c>
      <c r="AH18" s="150"/>
      <c r="AI18" s="35">
        <f>Rekapitulace!D18/20</f>
        <v>5.0000000000000008E-7</v>
      </c>
      <c r="AJ18" s="150"/>
      <c r="AK18" s="35">
        <f>Rekapitulace!E18/20</f>
        <v>5.0000000000000008E-7</v>
      </c>
      <c r="AL18" s="152"/>
      <c r="AM18" s="45"/>
    </row>
    <row r="19" spans="1:39" x14ac:dyDescent="0.25">
      <c r="A19" s="153" t="s">
        <v>83</v>
      </c>
      <c r="B19" s="146" t="s">
        <v>74</v>
      </c>
      <c r="C19" s="147">
        <f t="shared" si="0"/>
        <v>2.0000000000000003E-6</v>
      </c>
      <c r="D19" s="148">
        <f>C19*100/Rekapitulace!C19</f>
        <v>20.000000000000004</v>
      </c>
      <c r="E19" s="35">
        <f t="shared" si="1"/>
        <v>0</v>
      </c>
      <c r="F19" s="148">
        <f>E19*100/Rekapitulace!C19</f>
        <v>0</v>
      </c>
      <c r="G19" s="35">
        <f t="shared" si="2"/>
        <v>2.0000000000000003E-6</v>
      </c>
      <c r="H19" s="148">
        <f>G19*100/Rekapitulace!D19</f>
        <v>20.000000000000004</v>
      </c>
      <c r="I19" s="35">
        <f t="shared" si="3"/>
        <v>0</v>
      </c>
      <c r="J19" s="148">
        <f>I19*100/Rekapitulace!D19</f>
        <v>0</v>
      </c>
      <c r="K19" s="35">
        <f t="shared" si="4"/>
        <v>2.0000000000000003E-6</v>
      </c>
      <c r="L19" s="148">
        <f>K19*100/Rekapitulace!E19</f>
        <v>20.000000000000004</v>
      </c>
      <c r="M19" s="35">
        <f t="shared" si="5"/>
        <v>0</v>
      </c>
      <c r="N19" s="149">
        <f>M19*100/Rekapitulace!E19</f>
        <v>0</v>
      </c>
      <c r="O19" s="29">
        <f>Rekapitulace!C19/20</f>
        <v>5.0000000000000008E-7</v>
      </c>
      <c r="P19" s="150"/>
      <c r="Q19" s="31">
        <f>Rekapitulace!D19/20</f>
        <v>5.0000000000000008E-7</v>
      </c>
      <c r="R19" s="150"/>
      <c r="S19" s="33">
        <f>Rekapitulace!E19/20</f>
        <v>5.0000000000000008E-7</v>
      </c>
      <c r="T19" s="151"/>
      <c r="U19" s="29">
        <f>Rekapitulace!C19/20</f>
        <v>5.0000000000000008E-7</v>
      </c>
      <c r="V19" s="150"/>
      <c r="W19" s="35">
        <f>Rekapitulace!D19/20</f>
        <v>5.0000000000000008E-7</v>
      </c>
      <c r="X19" s="150"/>
      <c r="Y19" s="35">
        <f>Rekapitulace!E19/20</f>
        <v>5.0000000000000008E-7</v>
      </c>
      <c r="Z19" s="151"/>
      <c r="AA19" s="29">
        <f>Rekapitulace!C19/20</f>
        <v>5.0000000000000008E-7</v>
      </c>
      <c r="AB19" s="150"/>
      <c r="AC19" s="35">
        <f>Rekapitulace!D19/20</f>
        <v>5.0000000000000008E-7</v>
      </c>
      <c r="AD19" s="150"/>
      <c r="AE19" s="35">
        <f>Rekapitulace!E19/20</f>
        <v>5.0000000000000008E-7</v>
      </c>
      <c r="AF19" s="151"/>
      <c r="AG19" s="29">
        <f>Rekapitulace!C19/20</f>
        <v>5.0000000000000008E-7</v>
      </c>
      <c r="AH19" s="150"/>
      <c r="AI19" s="35">
        <f>Rekapitulace!D19/20</f>
        <v>5.0000000000000008E-7</v>
      </c>
      <c r="AJ19" s="150"/>
      <c r="AK19" s="35">
        <f>Rekapitulace!E19/20</f>
        <v>5.0000000000000008E-7</v>
      </c>
      <c r="AL19" s="152"/>
      <c r="AM19" s="45"/>
    </row>
    <row r="20" spans="1:39" x14ac:dyDescent="0.25">
      <c r="A20" s="153" t="s">
        <v>84</v>
      </c>
      <c r="B20" s="146" t="s">
        <v>75</v>
      </c>
      <c r="C20" s="147">
        <f t="shared" si="0"/>
        <v>2.0000000000000003E-6</v>
      </c>
      <c r="D20" s="148">
        <f>C20*100/Rekapitulace!C20</f>
        <v>20.000000000000004</v>
      </c>
      <c r="E20" s="35">
        <f t="shared" si="1"/>
        <v>0</v>
      </c>
      <c r="F20" s="148">
        <f>E20*100/Rekapitulace!C20</f>
        <v>0</v>
      </c>
      <c r="G20" s="35">
        <f t="shared" si="2"/>
        <v>2.0000000000000003E-6</v>
      </c>
      <c r="H20" s="148">
        <f>G20*100/Rekapitulace!D20</f>
        <v>20.000000000000004</v>
      </c>
      <c r="I20" s="35">
        <f t="shared" si="3"/>
        <v>0</v>
      </c>
      <c r="J20" s="148">
        <f>I20*100/Rekapitulace!D20</f>
        <v>0</v>
      </c>
      <c r="K20" s="35">
        <f t="shared" si="4"/>
        <v>2.0000000000000003E-6</v>
      </c>
      <c r="L20" s="148">
        <f>K20*100/Rekapitulace!E20</f>
        <v>20.000000000000004</v>
      </c>
      <c r="M20" s="35">
        <f t="shared" si="5"/>
        <v>0</v>
      </c>
      <c r="N20" s="149">
        <f>M20*100/Rekapitulace!E20</f>
        <v>0</v>
      </c>
      <c r="O20" s="29">
        <f>Rekapitulace!C20/20</f>
        <v>5.0000000000000008E-7</v>
      </c>
      <c r="P20" s="150"/>
      <c r="Q20" s="31">
        <f>Rekapitulace!D20/20</f>
        <v>5.0000000000000008E-7</v>
      </c>
      <c r="R20" s="150"/>
      <c r="S20" s="33">
        <f>Rekapitulace!E20/20</f>
        <v>5.0000000000000008E-7</v>
      </c>
      <c r="T20" s="151"/>
      <c r="U20" s="29">
        <f>Rekapitulace!C20/20</f>
        <v>5.0000000000000008E-7</v>
      </c>
      <c r="V20" s="150"/>
      <c r="W20" s="35">
        <f>Rekapitulace!D20/20</f>
        <v>5.0000000000000008E-7</v>
      </c>
      <c r="X20" s="150"/>
      <c r="Y20" s="35">
        <f>Rekapitulace!E20/20</f>
        <v>5.0000000000000008E-7</v>
      </c>
      <c r="Z20" s="151"/>
      <c r="AA20" s="29">
        <f>Rekapitulace!C20/20</f>
        <v>5.0000000000000008E-7</v>
      </c>
      <c r="AB20" s="150"/>
      <c r="AC20" s="35">
        <f>Rekapitulace!D20/20</f>
        <v>5.0000000000000008E-7</v>
      </c>
      <c r="AD20" s="150"/>
      <c r="AE20" s="35">
        <f>Rekapitulace!E20/20</f>
        <v>5.0000000000000008E-7</v>
      </c>
      <c r="AF20" s="151"/>
      <c r="AG20" s="29">
        <f>Rekapitulace!C20/20</f>
        <v>5.0000000000000008E-7</v>
      </c>
      <c r="AH20" s="150"/>
      <c r="AI20" s="35">
        <f>Rekapitulace!D20/20</f>
        <v>5.0000000000000008E-7</v>
      </c>
      <c r="AJ20" s="150"/>
      <c r="AK20" s="35">
        <f>Rekapitulace!E20/20</f>
        <v>5.0000000000000008E-7</v>
      </c>
      <c r="AL20" s="152"/>
      <c r="AM20" s="45"/>
    </row>
    <row r="21" spans="1:39" x14ac:dyDescent="0.25">
      <c r="A21" s="153" t="s">
        <v>85</v>
      </c>
      <c r="B21" s="146" t="s">
        <v>76</v>
      </c>
      <c r="C21" s="147">
        <f t="shared" si="0"/>
        <v>2.0000000000000003E-6</v>
      </c>
      <c r="D21" s="148">
        <f>C21*100/Rekapitulace!C21</f>
        <v>20.000000000000004</v>
      </c>
      <c r="E21" s="35">
        <f t="shared" si="1"/>
        <v>0</v>
      </c>
      <c r="F21" s="148">
        <f>E21*100/Rekapitulace!C21</f>
        <v>0</v>
      </c>
      <c r="G21" s="35">
        <f t="shared" si="2"/>
        <v>2.0000000000000003E-6</v>
      </c>
      <c r="H21" s="148">
        <f>G21*100/Rekapitulace!D21</f>
        <v>20.000000000000004</v>
      </c>
      <c r="I21" s="35">
        <f t="shared" si="3"/>
        <v>0</v>
      </c>
      <c r="J21" s="148">
        <f>I21*100/Rekapitulace!D21</f>
        <v>0</v>
      </c>
      <c r="K21" s="35">
        <f t="shared" si="4"/>
        <v>2.0000000000000003E-6</v>
      </c>
      <c r="L21" s="148">
        <f>K21*100/Rekapitulace!E21</f>
        <v>20.000000000000004</v>
      </c>
      <c r="M21" s="35">
        <f t="shared" si="5"/>
        <v>0</v>
      </c>
      <c r="N21" s="149">
        <f>M21*100/Rekapitulace!E21</f>
        <v>0</v>
      </c>
      <c r="O21" s="29">
        <f>Rekapitulace!C21/20</f>
        <v>5.0000000000000008E-7</v>
      </c>
      <c r="P21" s="150"/>
      <c r="Q21" s="31">
        <f>Rekapitulace!D21/20</f>
        <v>5.0000000000000008E-7</v>
      </c>
      <c r="R21" s="150"/>
      <c r="S21" s="33">
        <f>Rekapitulace!E21/20</f>
        <v>5.0000000000000008E-7</v>
      </c>
      <c r="T21" s="151"/>
      <c r="U21" s="29">
        <f>Rekapitulace!C21/20</f>
        <v>5.0000000000000008E-7</v>
      </c>
      <c r="V21" s="150"/>
      <c r="W21" s="35">
        <f>Rekapitulace!D21/20</f>
        <v>5.0000000000000008E-7</v>
      </c>
      <c r="X21" s="150"/>
      <c r="Y21" s="35">
        <f>Rekapitulace!E21/20</f>
        <v>5.0000000000000008E-7</v>
      </c>
      <c r="Z21" s="151"/>
      <c r="AA21" s="29">
        <f>Rekapitulace!C21/20</f>
        <v>5.0000000000000008E-7</v>
      </c>
      <c r="AB21" s="150"/>
      <c r="AC21" s="35">
        <f>Rekapitulace!D21/20</f>
        <v>5.0000000000000008E-7</v>
      </c>
      <c r="AD21" s="150"/>
      <c r="AE21" s="35">
        <f>Rekapitulace!E21/20</f>
        <v>5.0000000000000008E-7</v>
      </c>
      <c r="AF21" s="151"/>
      <c r="AG21" s="29">
        <f>Rekapitulace!C21/20</f>
        <v>5.0000000000000008E-7</v>
      </c>
      <c r="AH21" s="150"/>
      <c r="AI21" s="35">
        <f>Rekapitulace!D21/20</f>
        <v>5.0000000000000008E-7</v>
      </c>
      <c r="AJ21" s="150"/>
      <c r="AK21" s="35">
        <f>Rekapitulace!E21/20</f>
        <v>5.0000000000000008E-7</v>
      </c>
      <c r="AL21" s="152"/>
      <c r="AM21" s="45"/>
    </row>
    <row r="22" spans="1:39" ht="15.75" thickBot="1" x14ac:dyDescent="0.3">
      <c r="A22" s="153" t="s">
        <v>86</v>
      </c>
      <c r="B22" s="146" t="s">
        <v>77</v>
      </c>
      <c r="C22" s="147">
        <f>O22+U22+AA22+AG22</f>
        <v>2.0000000000000003E-6</v>
      </c>
      <c r="D22" s="148">
        <f>C22*100/Rekapitulace!C22</f>
        <v>20.000000000000004</v>
      </c>
      <c r="E22" s="35">
        <f>P22+V22+AB22+AH22</f>
        <v>0</v>
      </c>
      <c r="F22" s="148">
        <f>E22*100/Rekapitulace!C22</f>
        <v>0</v>
      </c>
      <c r="G22" s="35">
        <f>Q22+W22+AC22+AI22</f>
        <v>2.0000000000000003E-6</v>
      </c>
      <c r="H22" s="148">
        <f>G22*100/Rekapitulace!D22</f>
        <v>20.000000000000004</v>
      </c>
      <c r="I22" s="35">
        <f>R22+X22+AD22+AJ22</f>
        <v>0</v>
      </c>
      <c r="J22" s="148">
        <f>I22*100/Rekapitulace!D22</f>
        <v>0</v>
      </c>
      <c r="K22" s="35">
        <f>S22+Y22+AE22+AK22</f>
        <v>2.0000000000000003E-6</v>
      </c>
      <c r="L22" s="148">
        <f>K22*100/Rekapitulace!E22</f>
        <v>20.000000000000004</v>
      </c>
      <c r="M22" s="35">
        <f t="shared" si="5"/>
        <v>0</v>
      </c>
      <c r="N22" s="149">
        <f>M22*100/Rekapitulace!E22</f>
        <v>0</v>
      </c>
      <c r="O22" s="29">
        <f>Rekapitulace!C22/20</f>
        <v>5.0000000000000008E-7</v>
      </c>
      <c r="P22" s="150"/>
      <c r="Q22" s="31">
        <f>Rekapitulace!D22/20</f>
        <v>5.0000000000000008E-7</v>
      </c>
      <c r="R22" s="150"/>
      <c r="S22" s="33">
        <f>Rekapitulace!E22/20</f>
        <v>5.0000000000000008E-7</v>
      </c>
      <c r="T22" s="151"/>
      <c r="U22" s="29">
        <f>Rekapitulace!C22/20</f>
        <v>5.0000000000000008E-7</v>
      </c>
      <c r="V22" s="150"/>
      <c r="W22" s="35">
        <f>Rekapitulace!D22/20</f>
        <v>5.0000000000000008E-7</v>
      </c>
      <c r="X22" s="150"/>
      <c r="Y22" s="35">
        <f>Rekapitulace!E22/20</f>
        <v>5.0000000000000008E-7</v>
      </c>
      <c r="Z22" s="151"/>
      <c r="AA22" s="29">
        <f>Rekapitulace!C22/20</f>
        <v>5.0000000000000008E-7</v>
      </c>
      <c r="AB22" s="150"/>
      <c r="AC22" s="35">
        <f>Rekapitulace!D22/20</f>
        <v>5.0000000000000008E-7</v>
      </c>
      <c r="AD22" s="150"/>
      <c r="AE22" s="35">
        <f>Rekapitulace!E22/20</f>
        <v>5.0000000000000008E-7</v>
      </c>
      <c r="AF22" s="151"/>
      <c r="AG22" s="29">
        <f>Rekapitulace!C22/20</f>
        <v>5.0000000000000008E-7</v>
      </c>
      <c r="AH22" s="150"/>
      <c r="AI22" s="35">
        <f>Rekapitulace!D22/20</f>
        <v>5.0000000000000008E-7</v>
      </c>
      <c r="AJ22" s="150"/>
      <c r="AK22" s="35">
        <f>Rekapitulace!E22/20</f>
        <v>5.0000000000000008E-7</v>
      </c>
      <c r="AL22" s="152"/>
      <c r="AM22" s="45"/>
    </row>
    <row r="23" spans="1:39" ht="16.5" thickTop="1" thickBot="1" x14ac:dyDescent="0.3">
      <c r="A23" s="155" t="s">
        <v>1</v>
      </c>
      <c r="B23" s="156"/>
      <c r="C23" s="157">
        <f>SUM(C6:C22)</f>
        <v>3.4000000000000013E-5</v>
      </c>
      <c r="D23" s="158">
        <f>C23*100/Rekapitulace!C23</f>
        <v>20.000000000000004</v>
      </c>
      <c r="E23" s="159">
        <f>SUM(E6:E22)</f>
        <v>0</v>
      </c>
      <c r="F23" s="158">
        <f>E23*100/Rekapitulace!C23</f>
        <v>0</v>
      </c>
      <c r="G23" s="159">
        <f>SUM(G6:G22)</f>
        <v>3.4000000000000013E-5</v>
      </c>
      <c r="H23" s="158">
        <f>G23*100/Rekapitulace!D23</f>
        <v>20.000000000000004</v>
      </c>
      <c r="I23" s="159">
        <f>SUM(I6:I22)</f>
        <v>0</v>
      </c>
      <c r="J23" s="158">
        <f>I23*100/Rekapitulace!D23</f>
        <v>0</v>
      </c>
      <c r="K23" s="159">
        <f>SUM(K6:K22)</f>
        <v>3.4000000000000013E-5</v>
      </c>
      <c r="L23" s="158">
        <f>K23*100/Rekapitulace!E23</f>
        <v>20.000000000000004</v>
      </c>
      <c r="M23" s="159">
        <f>SUM(M6:M22)</f>
        <v>0</v>
      </c>
      <c r="N23" s="160">
        <f>M23*100/Rekapitulace!E23</f>
        <v>0</v>
      </c>
      <c r="O23" s="157">
        <f t="shared" ref="O23:AL23" si="6">SUM(O6:O22)</f>
        <v>8.5000000000000033E-6</v>
      </c>
      <c r="P23" s="161">
        <f t="shared" si="6"/>
        <v>0</v>
      </c>
      <c r="Q23" s="162">
        <f t="shared" si="6"/>
        <v>8.5000000000000033E-6</v>
      </c>
      <c r="R23" s="161">
        <f t="shared" si="6"/>
        <v>0</v>
      </c>
      <c r="S23" s="163">
        <f t="shared" si="6"/>
        <v>8.5000000000000033E-6</v>
      </c>
      <c r="T23" s="164">
        <f t="shared" si="6"/>
        <v>0</v>
      </c>
      <c r="U23" s="157">
        <f t="shared" si="6"/>
        <v>8.5000000000000033E-6</v>
      </c>
      <c r="V23" s="161">
        <f t="shared" si="6"/>
        <v>0</v>
      </c>
      <c r="W23" s="159">
        <f t="shared" si="6"/>
        <v>8.5000000000000033E-6</v>
      </c>
      <c r="X23" s="161">
        <f t="shared" si="6"/>
        <v>0</v>
      </c>
      <c r="Y23" s="159">
        <f t="shared" si="6"/>
        <v>8.5000000000000033E-6</v>
      </c>
      <c r="Z23" s="164">
        <f t="shared" si="6"/>
        <v>0</v>
      </c>
      <c r="AA23" s="157">
        <f t="shared" si="6"/>
        <v>8.5000000000000033E-6</v>
      </c>
      <c r="AB23" s="161">
        <f t="shared" si="6"/>
        <v>0</v>
      </c>
      <c r="AC23" s="159">
        <f t="shared" si="6"/>
        <v>8.5000000000000033E-6</v>
      </c>
      <c r="AD23" s="161">
        <f t="shared" si="6"/>
        <v>0</v>
      </c>
      <c r="AE23" s="159">
        <f t="shared" si="6"/>
        <v>8.5000000000000033E-6</v>
      </c>
      <c r="AF23" s="164">
        <f t="shared" si="6"/>
        <v>0</v>
      </c>
      <c r="AG23" s="157">
        <f t="shared" si="6"/>
        <v>8.5000000000000033E-6</v>
      </c>
      <c r="AH23" s="161">
        <f t="shared" si="6"/>
        <v>0</v>
      </c>
      <c r="AI23" s="159">
        <f t="shared" si="6"/>
        <v>8.5000000000000033E-6</v>
      </c>
      <c r="AJ23" s="161">
        <f t="shared" si="6"/>
        <v>0</v>
      </c>
      <c r="AK23" s="159">
        <f t="shared" si="6"/>
        <v>8.5000000000000033E-6</v>
      </c>
      <c r="AL23" s="165">
        <f t="shared" si="6"/>
        <v>0</v>
      </c>
      <c r="AM23" s="45"/>
    </row>
    <row r="24" spans="1:39" ht="15.75" thickTop="1" x14ac:dyDescent="0.25"/>
    <row r="27" spans="1:39" x14ac:dyDescent="0.25">
      <c r="A27" s="59"/>
    </row>
  </sheetData>
  <mergeCells count="25">
    <mergeCell ref="A6:A7"/>
    <mergeCell ref="U4:V4"/>
    <mergeCell ref="W4:X4"/>
    <mergeCell ref="AK4:AL4"/>
    <mergeCell ref="AA4:AB4"/>
    <mergeCell ref="AC4:AD4"/>
    <mergeCell ref="AE4:AF4"/>
    <mergeCell ref="AG4:AH4"/>
    <mergeCell ref="AI4:AJ4"/>
    <mergeCell ref="A1:AL1"/>
    <mergeCell ref="A2:A5"/>
    <mergeCell ref="B2:B5"/>
    <mergeCell ref="C2:N2"/>
    <mergeCell ref="O2:AL2"/>
    <mergeCell ref="C3:F4"/>
    <mergeCell ref="G3:J4"/>
    <mergeCell ref="K3:N4"/>
    <mergeCell ref="O3:T3"/>
    <mergeCell ref="U3:Z3"/>
    <mergeCell ref="Y4:Z4"/>
    <mergeCell ref="AA3:AF3"/>
    <mergeCell ref="AG3:AL3"/>
    <mergeCell ref="O4:P4"/>
    <mergeCell ref="Q4:R4"/>
    <mergeCell ref="S4:T4"/>
  </mergeCells>
  <pageMargins left="0.70866141732283472" right="0.70866141732283472" top="0.78740157480314965" bottom="0.78740157480314965" header="0.31496062992125984" footer="0.31496062992125984"/>
  <pageSetup paperSize="8" scale="83" orientation="landscape" r:id="rId1"/>
  <headerFooter>
    <oddHeader>&amp;LPříloha č. 2 k PGŘ č. 12_2015 verze 2.0 - VZOR Tabulka aktuální evidence stavu a průběhu dodatečného majetkoprávního vypořádání (2020)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2016</vt:lpstr>
      <vt:lpstr>2017</vt:lpstr>
      <vt:lpstr>2018</vt:lpstr>
      <vt:lpstr>2019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Koráb Libor Ing.</dc:creator>
  <cp:lastModifiedBy>Koráb Libor Ing.</cp:lastModifiedBy>
  <cp:lastPrinted>2015-10-26T15:32:03Z</cp:lastPrinted>
  <dcterms:created xsi:type="dcterms:W3CDTF">2015-04-27T13:26:21Z</dcterms:created>
  <dcterms:modified xsi:type="dcterms:W3CDTF">2015-10-26T15:32:19Z</dcterms:modified>
</cp:coreProperties>
</file>